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990" windowWidth="24075" windowHeight="12120" tabRatio="438" activeTab="4"/>
  </bookViews>
  <sheets>
    <sheet name="2011" sheetId="12" r:id="rId1"/>
    <sheet name="2012" sheetId="14" r:id="rId2"/>
    <sheet name="2013" sheetId="15" r:id="rId3"/>
    <sheet name="2014" sheetId="16" r:id="rId4"/>
    <sheet name="2015" sheetId="17" r:id="rId5"/>
  </sheets>
  <calcPr calcId="145621"/>
</workbook>
</file>

<file path=xl/calcChain.xml><?xml version="1.0" encoding="utf-8"?>
<calcChain xmlns="http://schemas.openxmlformats.org/spreadsheetml/2006/main">
  <c r="Y44" i="17" l="1"/>
  <c r="X44" i="17"/>
  <c r="W44" i="17"/>
  <c r="V44" i="17"/>
  <c r="U44" i="17"/>
  <c r="T44" i="17"/>
  <c r="S44" i="17"/>
  <c r="R44" i="17"/>
  <c r="Z44" i="17" s="1"/>
  <c r="Q44" i="17"/>
  <c r="P44" i="17"/>
  <c r="Y43" i="17"/>
  <c r="X43" i="17"/>
  <c r="W43" i="17"/>
  <c r="V43" i="17"/>
  <c r="U43" i="17"/>
  <c r="T43" i="17"/>
  <c r="S43" i="17"/>
  <c r="R43" i="17"/>
  <c r="Q43" i="17"/>
  <c r="P43" i="17"/>
  <c r="Y42" i="17"/>
  <c r="X42" i="17"/>
  <c r="W42" i="17"/>
  <c r="V42" i="17"/>
  <c r="U42" i="17"/>
  <c r="T42" i="17"/>
  <c r="S42" i="17"/>
  <c r="R42" i="17"/>
  <c r="Q42" i="17"/>
  <c r="P42" i="17"/>
  <c r="Y41" i="17"/>
  <c r="X41" i="17"/>
  <c r="W41" i="17"/>
  <c r="V41" i="17"/>
  <c r="U41" i="17"/>
  <c r="T41" i="17"/>
  <c r="S41" i="17"/>
  <c r="R41" i="17"/>
  <c r="Q41" i="17"/>
  <c r="P41" i="17"/>
  <c r="Z41" i="17" s="1"/>
  <c r="Y40" i="17"/>
  <c r="X40" i="17"/>
  <c r="W40" i="17"/>
  <c r="V40" i="17"/>
  <c r="U40" i="17"/>
  <c r="T40" i="17"/>
  <c r="S40" i="17"/>
  <c r="R40" i="17"/>
  <c r="Q40" i="17"/>
  <c r="P40" i="17"/>
  <c r="Y39" i="17"/>
  <c r="X39" i="17"/>
  <c r="W39" i="17"/>
  <c r="V39" i="17"/>
  <c r="U39" i="17"/>
  <c r="T39" i="17"/>
  <c r="S39" i="17"/>
  <c r="R39" i="17"/>
  <c r="Q39" i="17"/>
  <c r="P39" i="17"/>
  <c r="Y38" i="17"/>
  <c r="X38" i="17"/>
  <c r="W38" i="17"/>
  <c r="V38" i="17"/>
  <c r="U38" i="17"/>
  <c r="T38" i="17"/>
  <c r="S38" i="17"/>
  <c r="R38" i="17"/>
  <c r="Q38" i="17"/>
  <c r="P38" i="17"/>
  <c r="Y37" i="17"/>
  <c r="X37" i="17"/>
  <c r="W37" i="17"/>
  <c r="V37" i="17"/>
  <c r="U37" i="17"/>
  <c r="T37" i="17"/>
  <c r="S37" i="17"/>
  <c r="R37" i="17"/>
  <c r="Q37" i="17"/>
  <c r="P37" i="17"/>
  <c r="Z37" i="17" s="1"/>
  <c r="Y36" i="17"/>
  <c r="X36" i="17"/>
  <c r="W36" i="17"/>
  <c r="V36" i="17"/>
  <c r="U36" i="17"/>
  <c r="T36" i="17"/>
  <c r="S36" i="17"/>
  <c r="R36" i="17"/>
  <c r="Z36" i="17" s="1"/>
  <c r="Q36" i="17"/>
  <c r="P36" i="17"/>
  <c r="Y35" i="17"/>
  <c r="X35" i="17"/>
  <c r="W35" i="17"/>
  <c r="V35" i="17"/>
  <c r="U35" i="17"/>
  <c r="T35" i="17"/>
  <c r="S35" i="17"/>
  <c r="R35" i="17"/>
  <c r="Q35" i="17"/>
  <c r="P35" i="17"/>
  <c r="Y34" i="17"/>
  <c r="X34" i="17"/>
  <c r="W34" i="17"/>
  <c r="V34" i="17"/>
  <c r="U34" i="17"/>
  <c r="T34" i="17"/>
  <c r="S34" i="17"/>
  <c r="R34" i="17"/>
  <c r="Q34" i="17"/>
  <c r="P34" i="17"/>
  <c r="Y33" i="17"/>
  <c r="X33" i="17"/>
  <c r="W33" i="17"/>
  <c r="V33" i="17"/>
  <c r="U33" i="17"/>
  <c r="T33" i="17"/>
  <c r="S33" i="17"/>
  <c r="R33" i="17"/>
  <c r="Q33" i="17"/>
  <c r="P33" i="17"/>
  <c r="Z33" i="17" s="1"/>
  <c r="Y32" i="17"/>
  <c r="X32" i="17"/>
  <c r="W32" i="17"/>
  <c r="V32" i="17"/>
  <c r="U32" i="17"/>
  <c r="T32" i="17"/>
  <c r="S32" i="17"/>
  <c r="R32" i="17"/>
  <c r="Q32" i="17"/>
  <c r="P32" i="17"/>
  <c r="Y31" i="17"/>
  <c r="X31" i="17"/>
  <c r="W31" i="17"/>
  <c r="V31" i="17"/>
  <c r="U31" i="17"/>
  <c r="T31" i="17"/>
  <c r="S31" i="17"/>
  <c r="R31" i="17"/>
  <c r="Q31" i="17"/>
  <c r="P31" i="17"/>
  <c r="Y30" i="17"/>
  <c r="X30" i="17"/>
  <c r="W30" i="17"/>
  <c r="V30" i="17"/>
  <c r="U30" i="17"/>
  <c r="T30" i="17"/>
  <c r="S30" i="17"/>
  <c r="R30" i="17"/>
  <c r="Q30" i="17"/>
  <c r="P30" i="17"/>
  <c r="Y29" i="17"/>
  <c r="X29" i="17"/>
  <c r="W29" i="17"/>
  <c r="V29" i="17"/>
  <c r="U29" i="17"/>
  <c r="T29" i="17"/>
  <c r="S29" i="17"/>
  <c r="R29" i="17"/>
  <c r="Q29" i="17"/>
  <c r="P29" i="17"/>
  <c r="Z29" i="17" s="1"/>
  <c r="Y28" i="17"/>
  <c r="X28" i="17"/>
  <c r="W28" i="17"/>
  <c r="V28" i="17"/>
  <c r="U28" i="17"/>
  <c r="T28" i="17"/>
  <c r="S28" i="17"/>
  <c r="R28" i="17"/>
  <c r="Z28" i="17" s="1"/>
  <c r="Q28" i="17"/>
  <c r="P28" i="17"/>
  <c r="Y27" i="17"/>
  <c r="X27" i="17"/>
  <c r="W27" i="17"/>
  <c r="V27" i="17"/>
  <c r="U27" i="17"/>
  <c r="T27" i="17"/>
  <c r="S27" i="17"/>
  <c r="R27" i="17"/>
  <c r="Q27" i="17"/>
  <c r="P27" i="17"/>
  <c r="Y26" i="17"/>
  <c r="X26" i="17"/>
  <c r="W26" i="17"/>
  <c r="V26" i="17"/>
  <c r="U26" i="17"/>
  <c r="T26" i="17"/>
  <c r="S26" i="17"/>
  <c r="R26" i="17"/>
  <c r="Q26" i="17"/>
  <c r="P26" i="17"/>
  <c r="Y25" i="17"/>
  <c r="X25" i="17"/>
  <c r="W25" i="17"/>
  <c r="V25" i="17"/>
  <c r="U25" i="17"/>
  <c r="T25" i="17"/>
  <c r="S25" i="17"/>
  <c r="R25" i="17"/>
  <c r="Q25" i="17"/>
  <c r="P25" i="17"/>
  <c r="Z25" i="17" s="1"/>
  <c r="Y24" i="17"/>
  <c r="X24" i="17"/>
  <c r="W24" i="17"/>
  <c r="V24" i="17"/>
  <c r="U24" i="17"/>
  <c r="T24" i="17"/>
  <c r="S24" i="17"/>
  <c r="R24" i="17"/>
  <c r="Q24" i="17"/>
  <c r="P24" i="17"/>
  <c r="Y23" i="17"/>
  <c r="X23" i="17"/>
  <c r="W23" i="17"/>
  <c r="V23" i="17"/>
  <c r="U23" i="17"/>
  <c r="T23" i="17"/>
  <c r="S23" i="17"/>
  <c r="R23" i="17"/>
  <c r="Q23" i="17"/>
  <c r="P23" i="17"/>
  <c r="Y22" i="17"/>
  <c r="X22" i="17"/>
  <c r="W22" i="17"/>
  <c r="V22" i="17"/>
  <c r="U22" i="17"/>
  <c r="T22" i="17"/>
  <c r="S22" i="17"/>
  <c r="R22" i="17"/>
  <c r="Q22" i="17"/>
  <c r="P22" i="17"/>
  <c r="Y21" i="17"/>
  <c r="X21" i="17"/>
  <c r="W21" i="17"/>
  <c r="V21" i="17"/>
  <c r="U21" i="17"/>
  <c r="T21" i="17"/>
  <c r="S21" i="17"/>
  <c r="R21" i="17"/>
  <c r="Q21" i="17"/>
  <c r="P21" i="17"/>
  <c r="Z21" i="17" s="1"/>
  <c r="Y20" i="17"/>
  <c r="X20" i="17"/>
  <c r="W20" i="17"/>
  <c r="V20" i="17"/>
  <c r="U20" i="17"/>
  <c r="T20" i="17"/>
  <c r="S20" i="17"/>
  <c r="R20" i="17"/>
  <c r="Z20" i="17" s="1"/>
  <c r="Q20" i="17"/>
  <c r="P20" i="17"/>
  <c r="Y19" i="17"/>
  <c r="X19" i="17"/>
  <c r="W19" i="17"/>
  <c r="V19" i="17"/>
  <c r="U19" i="17"/>
  <c r="T19" i="17"/>
  <c r="S19" i="17"/>
  <c r="R19" i="17"/>
  <c r="Q19" i="17"/>
  <c r="P19" i="17"/>
  <c r="Y18" i="17"/>
  <c r="X18" i="17"/>
  <c r="W18" i="17"/>
  <c r="V18" i="17"/>
  <c r="U18" i="17"/>
  <c r="T18" i="17"/>
  <c r="S18" i="17"/>
  <c r="R18" i="17"/>
  <c r="Q18" i="17"/>
  <c r="P18" i="17"/>
  <c r="Y17" i="17"/>
  <c r="X17" i="17"/>
  <c r="W17" i="17"/>
  <c r="V17" i="17"/>
  <c r="U17" i="17"/>
  <c r="T17" i="17"/>
  <c r="S17" i="17"/>
  <c r="R17" i="17"/>
  <c r="Q17" i="17"/>
  <c r="P17" i="17"/>
  <c r="Z17" i="17" s="1"/>
  <c r="Y16" i="17"/>
  <c r="X16" i="17"/>
  <c r="W16" i="17"/>
  <c r="V16" i="17"/>
  <c r="U16" i="17"/>
  <c r="T16" i="17"/>
  <c r="S16" i="17"/>
  <c r="R16" i="17"/>
  <c r="Q16" i="17"/>
  <c r="P16" i="17"/>
  <c r="Y15" i="17"/>
  <c r="X15" i="17"/>
  <c r="W15" i="17"/>
  <c r="V15" i="17"/>
  <c r="U15" i="17"/>
  <c r="T15" i="17"/>
  <c r="S15" i="17"/>
  <c r="R15" i="17"/>
  <c r="Q15" i="17"/>
  <c r="P15" i="17"/>
  <c r="Y14" i="17"/>
  <c r="X14" i="17"/>
  <c r="W14" i="17"/>
  <c r="V14" i="17"/>
  <c r="U14" i="17"/>
  <c r="T14" i="17"/>
  <c r="S14" i="17"/>
  <c r="R14" i="17"/>
  <c r="Q14" i="17"/>
  <c r="P14" i="17"/>
  <c r="Y13" i="17"/>
  <c r="X13" i="17"/>
  <c r="W13" i="17"/>
  <c r="V13" i="17"/>
  <c r="U13" i="17"/>
  <c r="T13" i="17"/>
  <c r="S13" i="17"/>
  <c r="R13" i="17"/>
  <c r="Q13" i="17"/>
  <c r="P13" i="17"/>
  <c r="Z13" i="17" s="1"/>
  <c r="Y12" i="17"/>
  <c r="X12" i="17"/>
  <c r="W12" i="17"/>
  <c r="V12" i="17"/>
  <c r="U12" i="17"/>
  <c r="T12" i="17"/>
  <c r="S12" i="17"/>
  <c r="R12" i="17"/>
  <c r="Q12" i="17"/>
  <c r="P12" i="17"/>
  <c r="Y11" i="17"/>
  <c r="X11" i="17"/>
  <c r="W11" i="17"/>
  <c r="V11" i="17"/>
  <c r="U11" i="17"/>
  <c r="T11" i="17"/>
  <c r="S11" i="17"/>
  <c r="R11" i="17"/>
  <c r="Q11" i="17"/>
  <c r="P11" i="17"/>
  <c r="Y10" i="17"/>
  <c r="X10" i="17"/>
  <c r="W10" i="17"/>
  <c r="V10" i="17"/>
  <c r="U10" i="17"/>
  <c r="T10" i="17"/>
  <c r="S10" i="17"/>
  <c r="R10" i="17"/>
  <c r="Q10" i="17"/>
  <c r="P10" i="17"/>
  <c r="Y9" i="17"/>
  <c r="X9" i="17"/>
  <c r="W9" i="17"/>
  <c r="V9" i="17"/>
  <c r="U9" i="17"/>
  <c r="T9" i="17"/>
  <c r="S9" i="17"/>
  <c r="R9" i="17"/>
  <c r="Q9" i="17"/>
  <c r="P9" i="17"/>
  <c r="Z9" i="17" s="1"/>
  <c r="Y8" i="17"/>
  <c r="X8" i="17"/>
  <c r="W8" i="17"/>
  <c r="V8" i="17"/>
  <c r="U8" i="17"/>
  <c r="T8" i="17"/>
  <c r="S8" i="17"/>
  <c r="R8" i="17"/>
  <c r="Q8" i="17"/>
  <c r="P8" i="17"/>
  <c r="Y7" i="17"/>
  <c r="X7" i="17"/>
  <c r="W7" i="17"/>
  <c r="V7" i="17"/>
  <c r="U7" i="17"/>
  <c r="T7" i="17"/>
  <c r="S7" i="17"/>
  <c r="R7" i="17"/>
  <c r="Q7" i="17"/>
  <c r="P7" i="17"/>
  <c r="E6" i="17"/>
  <c r="F6" i="17" s="1"/>
  <c r="Z22" i="17" l="1"/>
  <c r="Z38" i="17"/>
  <c r="Z34" i="17"/>
  <c r="Z42" i="17"/>
  <c r="Z11" i="17"/>
  <c r="Z19" i="17"/>
  <c r="Z27" i="17"/>
  <c r="Z35" i="17"/>
  <c r="Z43" i="17"/>
  <c r="Z14" i="17"/>
  <c r="Z30" i="17"/>
  <c r="Z10" i="17"/>
  <c r="Z18" i="17"/>
  <c r="Z26" i="17"/>
  <c r="Z7" i="17"/>
  <c r="Z8" i="17"/>
  <c r="Z12" i="17"/>
  <c r="Z15" i="17"/>
  <c r="Z16" i="17"/>
  <c r="Z23" i="17"/>
  <c r="Z24" i="17"/>
  <c r="Z31" i="17"/>
  <c r="Z32" i="17"/>
  <c r="Z39" i="17"/>
  <c r="Z40" i="17"/>
  <c r="P6" i="17"/>
  <c r="G6" i="17"/>
  <c r="P26" i="16"/>
  <c r="Q26" i="16"/>
  <c r="R26" i="16"/>
  <c r="S26" i="16"/>
  <c r="T26" i="16"/>
  <c r="U26" i="16"/>
  <c r="V26" i="16"/>
  <c r="W26" i="16"/>
  <c r="X26" i="16"/>
  <c r="Y26" i="16"/>
  <c r="P27" i="16"/>
  <c r="Q27" i="16"/>
  <c r="R27" i="16"/>
  <c r="S27" i="16"/>
  <c r="T27" i="16"/>
  <c r="U27" i="16"/>
  <c r="V27" i="16"/>
  <c r="W27" i="16"/>
  <c r="X27" i="16"/>
  <c r="Y27" i="16"/>
  <c r="P28" i="16"/>
  <c r="Q28" i="16"/>
  <c r="R28" i="16"/>
  <c r="S28" i="16"/>
  <c r="T28" i="16"/>
  <c r="U28" i="16"/>
  <c r="V28" i="16"/>
  <c r="W28" i="16"/>
  <c r="X28" i="16"/>
  <c r="Y28" i="16"/>
  <c r="P29" i="16"/>
  <c r="Q29" i="16"/>
  <c r="R29" i="16"/>
  <c r="S29" i="16"/>
  <c r="T29" i="16"/>
  <c r="U29" i="16"/>
  <c r="V29" i="16"/>
  <c r="W29" i="16"/>
  <c r="X29" i="16"/>
  <c r="Y29" i="16"/>
  <c r="P30" i="16"/>
  <c r="Q30" i="16"/>
  <c r="R30" i="16"/>
  <c r="S30" i="16"/>
  <c r="T30" i="16"/>
  <c r="U30" i="16"/>
  <c r="V30" i="16"/>
  <c r="W30" i="16"/>
  <c r="X30" i="16"/>
  <c r="Y30" i="16"/>
  <c r="P31" i="16"/>
  <c r="Q31" i="16"/>
  <c r="R31" i="16"/>
  <c r="S31" i="16"/>
  <c r="T31" i="16"/>
  <c r="U31" i="16"/>
  <c r="V31" i="16"/>
  <c r="W31" i="16"/>
  <c r="X31" i="16"/>
  <c r="Y31" i="16"/>
  <c r="P32" i="16"/>
  <c r="Q32" i="16"/>
  <c r="R32" i="16"/>
  <c r="S32" i="16"/>
  <c r="T32" i="16"/>
  <c r="U32" i="16"/>
  <c r="V32" i="16"/>
  <c r="W32" i="16"/>
  <c r="X32" i="16"/>
  <c r="Y32" i="16"/>
  <c r="P33" i="16"/>
  <c r="Q33" i="16"/>
  <c r="R33" i="16"/>
  <c r="S33" i="16"/>
  <c r="T33" i="16"/>
  <c r="U33" i="16"/>
  <c r="V33" i="16"/>
  <c r="W33" i="16"/>
  <c r="X33" i="16"/>
  <c r="Y33" i="16"/>
  <c r="P34" i="16"/>
  <c r="Q34" i="16"/>
  <c r="R34" i="16"/>
  <c r="S34" i="16"/>
  <c r="T34" i="16"/>
  <c r="U34" i="16"/>
  <c r="V34" i="16"/>
  <c r="W34" i="16"/>
  <c r="X34" i="16"/>
  <c r="Y34" i="16"/>
  <c r="P35" i="16"/>
  <c r="Q35" i="16"/>
  <c r="R35" i="16"/>
  <c r="S35" i="16"/>
  <c r="T35" i="16"/>
  <c r="U35" i="16"/>
  <c r="V35" i="16"/>
  <c r="W35" i="16"/>
  <c r="X35" i="16"/>
  <c r="Y35" i="16"/>
  <c r="P36" i="16"/>
  <c r="Q36" i="16"/>
  <c r="R36" i="16"/>
  <c r="S36" i="16"/>
  <c r="T36" i="16"/>
  <c r="U36" i="16"/>
  <c r="V36" i="16"/>
  <c r="W36" i="16"/>
  <c r="X36" i="16"/>
  <c r="Y36" i="16"/>
  <c r="P37" i="16"/>
  <c r="Q37" i="16"/>
  <c r="R37" i="16"/>
  <c r="S37" i="16"/>
  <c r="T37" i="16"/>
  <c r="U37" i="16"/>
  <c r="V37" i="16"/>
  <c r="W37" i="16"/>
  <c r="X37" i="16"/>
  <c r="Y37" i="16"/>
  <c r="P38" i="16"/>
  <c r="Q38" i="16"/>
  <c r="R38" i="16"/>
  <c r="S38" i="16"/>
  <c r="T38" i="16"/>
  <c r="U38" i="16"/>
  <c r="V38" i="16"/>
  <c r="W38" i="16"/>
  <c r="X38" i="16"/>
  <c r="Y38" i="16"/>
  <c r="P39" i="16"/>
  <c r="Q39" i="16"/>
  <c r="R39" i="16"/>
  <c r="S39" i="16"/>
  <c r="T39" i="16"/>
  <c r="U39" i="16"/>
  <c r="V39" i="16"/>
  <c r="W39" i="16"/>
  <c r="X39" i="16"/>
  <c r="Y39" i="16"/>
  <c r="P40" i="16"/>
  <c r="Q40" i="16"/>
  <c r="R40" i="16"/>
  <c r="S40" i="16"/>
  <c r="T40" i="16"/>
  <c r="U40" i="16"/>
  <c r="V40" i="16"/>
  <c r="W40" i="16"/>
  <c r="X40" i="16"/>
  <c r="Y40" i="16"/>
  <c r="P41" i="16"/>
  <c r="Q41" i="16"/>
  <c r="R41" i="16"/>
  <c r="S41" i="16"/>
  <c r="T41" i="16"/>
  <c r="U41" i="16"/>
  <c r="V41" i="16"/>
  <c r="W41" i="16"/>
  <c r="X41" i="16"/>
  <c r="Y41" i="16"/>
  <c r="P42" i="16"/>
  <c r="Q42" i="16"/>
  <c r="R42" i="16"/>
  <c r="S42" i="16"/>
  <c r="T42" i="16"/>
  <c r="U42" i="16"/>
  <c r="V42" i="16"/>
  <c r="W42" i="16"/>
  <c r="X42" i="16"/>
  <c r="Y42" i="16"/>
  <c r="P43" i="16"/>
  <c r="Q43" i="16"/>
  <c r="R43" i="16"/>
  <c r="S43" i="16"/>
  <c r="T43" i="16"/>
  <c r="U43" i="16"/>
  <c r="V43" i="16"/>
  <c r="W43" i="16"/>
  <c r="X43" i="16"/>
  <c r="Y43" i="16"/>
  <c r="P44" i="16"/>
  <c r="Q44" i="16"/>
  <c r="R44" i="16"/>
  <c r="S44" i="16"/>
  <c r="T44" i="16"/>
  <c r="U44" i="16"/>
  <c r="V44" i="16"/>
  <c r="W44" i="16"/>
  <c r="X44" i="16"/>
  <c r="Y44" i="16"/>
  <c r="Y25" i="16"/>
  <c r="X25" i="16"/>
  <c r="W25" i="16"/>
  <c r="V25" i="16"/>
  <c r="U25" i="16"/>
  <c r="T25" i="16"/>
  <c r="S25" i="16"/>
  <c r="R25" i="16"/>
  <c r="Q25" i="16"/>
  <c r="P25" i="16"/>
  <c r="Y24" i="16"/>
  <c r="X24" i="16"/>
  <c r="W24" i="16"/>
  <c r="V24" i="16"/>
  <c r="U24" i="16"/>
  <c r="T24" i="16"/>
  <c r="S24" i="16"/>
  <c r="R24" i="16"/>
  <c r="Q24" i="16"/>
  <c r="P24" i="16"/>
  <c r="Y23" i="16"/>
  <c r="X23" i="16"/>
  <c r="W23" i="16"/>
  <c r="V23" i="16"/>
  <c r="U23" i="16"/>
  <c r="T23" i="16"/>
  <c r="S23" i="16"/>
  <c r="R23" i="16"/>
  <c r="Q23" i="16"/>
  <c r="P23" i="16"/>
  <c r="Y22" i="16"/>
  <c r="X22" i="16"/>
  <c r="W22" i="16"/>
  <c r="V22" i="16"/>
  <c r="U22" i="16"/>
  <c r="T22" i="16"/>
  <c r="S22" i="16"/>
  <c r="R22" i="16"/>
  <c r="Q22" i="16"/>
  <c r="P22" i="16"/>
  <c r="Y21" i="16"/>
  <c r="X21" i="16"/>
  <c r="W21" i="16"/>
  <c r="V21" i="16"/>
  <c r="U21" i="16"/>
  <c r="T21" i="16"/>
  <c r="S21" i="16"/>
  <c r="R21" i="16"/>
  <c r="Q21" i="16"/>
  <c r="P21" i="16"/>
  <c r="Y20" i="16"/>
  <c r="X20" i="16"/>
  <c r="W20" i="16"/>
  <c r="V20" i="16"/>
  <c r="U20" i="16"/>
  <c r="T20" i="16"/>
  <c r="S20" i="16"/>
  <c r="R20" i="16"/>
  <c r="Q20" i="16"/>
  <c r="P20" i="16"/>
  <c r="Y19" i="16"/>
  <c r="X19" i="16"/>
  <c r="W19" i="16"/>
  <c r="V19" i="16"/>
  <c r="U19" i="16"/>
  <c r="T19" i="16"/>
  <c r="S19" i="16"/>
  <c r="R19" i="16"/>
  <c r="Q19" i="16"/>
  <c r="P19" i="16"/>
  <c r="Y18" i="16"/>
  <c r="X18" i="16"/>
  <c r="W18" i="16"/>
  <c r="V18" i="16"/>
  <c r="U18" i="16"/>
  <c r="T18" i="16"/>
  <c r="S18" i="16"/>
  <c r="R18" i="16"/>
  <c r="Q18" i="16"/>
  <c r="P18" i="16"/>
  <c r="Y17" i="16"/>
  <c r="X17" i="16"/>
  <c r="W17" i="16"/>
  <c r="V17" i="16"/>
  <c r="U17" i="16"/>
  <c r="T17" i="16"/>
  <c r="S17" i="16"/>
  <c r="R17" i="16"/>
  <c r="Q17" i="16"/>
  <c r="P17" i="16"/>
  <c r="Y16" i="16"/>
  <c r="X16" i="16"/>
  <c r="W16" i="16"/>
  <c r="V16" i="16"/>
  <c r="U16" i="16"/>
  <c r="T16" i="16"/>
  <c r="S16" i="16"/>
  <c r="R16" i="16"/>
  <c r="Q16" i="16"/>
  <c r="P16" i="16"/>
  <c r="Y15" i="16"/>
  <c r="X15" i="16"/>
  <c r="W15" i="16"/>
  <c r="V15" i="16"/>
  <c r="U15" i="16"/>
  <c r="T15" i="16"/>
  <c r="S15" i="16"/>
  <c r="R15" i="16"/>
  <c r="Q15" i="16"/>
  <c r="P15" i="16"/>
  <c r="Y14" i="16"/>
  <c r="X14" i="16"/>
  <c r="W14" i="16"/>
  <c r="V14" i="16"/>
  <c r="U14" i="16"/>
  <c r="T14" i="16"/>
  <c r="S14" i="16"/>
  <c r="R14" i="16"/>
  <c r="Q14" i="16"/>
  <c r="P14" i="16"/>
  <c r="Y13" i="16"/>
  <c r="X13" i="16"/>
  <c r="W13" i="16"/>
  <c r="V13" i="16"/>
  <c r="U13" i="16"/>
  <c r="T13" i="16"/>
  <c r="S13" i="16"/>
  <c r="R13" i="16"/>
  <c r="Q13" i="16"/>
  <c r="P13" i="16"/>
  <c r="Y12" i="16"/>
  <c r="X12" i="16"/>
  <c r="W12" i="16"/>
  <c r="V12" i="16"/>
  <c r="U12" i="16"/>
  <c r="T12" i="16"/>
  <c r="S12" i="16"/>
  <c r="R12" i="16"/>
  <c r="Q12" i="16"/>
  <c r="P12" i="16"/>
  <c r="Y11" i="16"/>
  <c r="X11" i="16"/>
  <c r="W11" i="16"/>
  <c r="V11" i="16"/>
  <c r="U11" i="16"/>
  <c r="T11" i="16"/>
  <c r="S11" i="16"/>
  <c r="R11" i="16"/>
  <c r="Q11" i="16"/>
  <c r="P11" i="16"/>
  <c r="Y10" i="16"/>
  <c r="X10" i="16"/>
  <c r="W10" i="16"/>
  <c r="V10" i="16"/>
  <c r="U10" i="16"/>
  <c r="T10" i="16"/>
  <c r="S10" i="16"/>
  <c r="R10" i="16"/>
  <c r="Q10" i="16"/>
  <c r="P10" i="16"/>
  <c r="Y9" i="16"/>
  <c r="X9" i="16"/>
  <c r="W9" i="16"/>
  <c r="V9" i="16"/>
  <c r="U9" i="16"/>
  <c r="T9" i="16"/>
  <c r="S9" i="16"/>
  <c r="R9" i="16"/>
  <c r="Q9" i="16"/>
  <c r="P9" i="16"/>
  <c r="Y8" i="16"/>
  <c r="X8" i="16"/>
  <c r="W8" i="16"/>
  <c r="V8" i="16"/>
  <c r="U8" i="16"/>
  <c r="T8" i="16"/>
  <c r="S8" i="16"/>
  <c r="R8" i="16"/>
  <c r="Q8" i="16"/>
  <c r="P8" i="16"/>
  <c r="Y7" i="16"/>
  <c r="X7" i="16"/>
  <c r="W7" i="16"/>
  <c r="V7" i="16"/>
  <c r="U7" i="16"/>
  <c r="T7" i="16"/>
  <c r="S7" i="16"/>
  <c r="R7" i="16"/>
  <c r="Q7" i="16"/>
  <c r="P7" i="16"/>
  <c r="X27" i="15"/>
  <c r="W27" i="15"/>
  <c r="V27" i="15"/>
  <c r="U27" i="15"/>
  <c r="T27" i="15"/>
  <c r="S27" i="15"/>
  <c r="R27" i="15"/>
  <c r="Q27" i="15"/>
  <c r="P27" i="15"/>
  <c r="O27" i="15"/>
  <c r="X26" i="15"/>
  <c r="W26" i="15"/>
  <c r="V26" i="15"/>
  <c r="U26" i="15"/>
  <c r="T26" i="15"/>
  <c r="S26" i="15"/>
  <c r="R26" i="15"/>
  <c r="Q26" i="15"/>
  <c r="P26" i="15"/>
  <c r="O26" i="15"/>
  <c r="X25" i="15"/>
  <c r="W25" i="15"/>
  <c r="V25" i="15"/>
  <c r="U25" i="15"/>
  <c r="T25" i="15"/>
  <c r="S25" i="15"/>
  <c r="R25" i="15"/>
  <c r="Q25" i="15"/>
  <c r="P25" i="15"/>
  <c r="O25" i="15"/>
  <c r="X24" i="15"/>
  <c r="W24" i="15"/>
  <c r="V24" i="15"/>
  <c r="U24" i="15"/>
  <c r="T24" i="15"/>
  <c r="S24" i="15"/>
  <c r="R24" i="15"/>
  <c r="Q24" i="15"/>
  <c r="P24" i="15"/>
  <c r="O24" i="15"/>
  <c r="X23" i="15"/>
  <c r="W23" i="15"/>
  <c r="V23" i="15"/>
  <c r="U23" i="15"/>
  <c r="T23" i="15"/>
  <c r="S23" i="15"/>
  <c r="R23" i="15"/>
  <c r="Q23" i="15"/>
  <c r="P23" i="15"/>
  <c r="O23" i="15"/>
  <c r="X22" i="15"/>
  <c r="W22" i="15"/>
  <c r="V22" i="15"/>
  <c r="U22" i="15"/>
  <c r="T22" i="15"/>
  <c r="S22" i="15"/>
  <c r="R22" i="15"/>
  <c r="Q22" i="15"/>
  <c r="P22" i="15"/>
  <c r="O22" i="15"/>
  <c r="X21" i="15"/>
  <c r="W21" i="15"/>
  <c r="V21" i="15"/>
  <c r="U21" i="15"/>
  <c r="T21" i="15"/>
  <c r="S21" i="15"/>
  <c r="R21" i="15"/>
  <c r="Q21" i="15"/>
  <c r="P21" i="15"/>
  <c r="O21" i="15"/>
  <c r="X20" i="15"/>
  <c r="W20" i="15"/>
  <c r="V20" i="15"/>
  <c r="U20" i="15"/>
  <c r="T20" i="15"/>
  <c r="S20" i="15"/>
  <c r="R20" i="15"/>
  <c r="Q20" i="15"/>
  <c r="P20" i="15"/>
  <c r="O20" i="15"/>
  <c r="X19" i="15"/>
  <c r="W19" i="15"/>
  <c r="V19" i="15"/>
  <c r="U19" i="15"/>
  <c r="T19" i="15"/>
  <c r="S19" i="15"/>
  <c r="R19" i="15"/>
  <c r="Q19" i="15"/>
  <c r="P19" i="15"/>
  <c r="O19" i="15"/>
  <c r="X18" i="15"/>
  <c r="W18" i="15"/>
  <c r="V18" i="15"/>
  <c r="U18" i="15"/>
  <c r="T18" i="15"/>
  <c r="S18" i="15"/>
  <c r="R18" i="15"/>
  <c r="Q18" i="15"/>
  <c r="P18" i="15"/>
  <c r="O18" i="15"/>
  <c r="X17" i="15"/>
  <c r="W17" i="15"/>
  <c r="V17" i="15"/>
  <c r="U17" i="15"/>
  <c r="T17" i="15"/>
  <c r="S17" i="15"/>
  <c r="R17" i="15"/>
  <c r="Q17" i="15"/>
  <c r="P17" i="15"/>
  <c r="O17" i="15"/>
  <c r="X16" i="15"/>
  <c r="W16" i="15"/>
  <c r="V16" i="15"/>
  <c r="U16" i="15"/>
  <c r="T16" i="15"/>
  <c r="S16" i="15"/>
  <c r="R16" i="15"/>
  <c r="Q16" i="15"/>
  <c r="P16" i="15"/>
  <c r="O16" i="15"/>
  <c r="X15" i="15"/>
  <c r="W15" i="15"/>
  <c r="V15" i="15"/>
  <c r="U15" i="15"/>
  <c r="T15" i="15"/>
  <c r="S15" i="15"/>
  <c r="R15" i="15"/>
  <c r="Q15" i="15"/>
  <c r="P15" i="15"/>
  <c r="O15" i="15"/>
  <c r="X14" i="15"/>
  <c r="W14" i="15"/>
  <c r="V14" i="15"/>
  <c r="U14" i="15"/>
  <c r="T14" i="15"/>
  <c r="S14" i="15"/>
  <c r="R14" i="15"/>
  <c r="Q14" i="15"/>
  <c r="P14" i="15"/>
  <c r="O14" i="15"/>
  <c r="X13" i="15"/>
  <c r="W13" i="15"/>
  <c r="V13" i="15"/>
  <c r="U13" i="15"/>
  <c r="T13" i="15"/>
  <c r="S13" i="15"/>
  <c r="R13" i="15"/>
  <c r="Q13" i="15"/>
  <c r="P13" i="15"/>
  <c r="O13" i="15"/>
  <c r="X12" i="15"/>
  <c r="W12" i="15"/>
  <c r="V12" i="15"/>
  <c r="U12" i="15"/>
  <c r="T12" i="15"/>
  <c r="S12" i="15"/>
  <c r="R12" i="15"/>
  <c r="Q12" i="15"/>
  <c r="P12" i="15"/>
  <c r="O12" i="15"/>
  <c r="X11" i="15"/>
  <c r="W11" i="15"/>
  <c r="V11" i="15"/>
  <c r="U11" i="15"/>
  <c r="T11" i="15"/>
  <c r="S11" i="15"/>
  <c r="R11" i="15"/>
  <c r="Q11" i="15"/>
  <c r="P11" i="15"/>
  <c r="O11" i="15"/>
  <c r="X10" i="15"/>
  <c r="W10" i="15"/>
  <c r="V10" i="15"/>
  <c r="U10" i="15"/>
  <c r="T10" i="15"/>
  <c r="S10" i="15"/>
  <c r="R10" i="15"/>
  <c r="Q10" i="15"/>
  <c r="P10" i="15"/>
  <c r="O10" i="15"/>
  <c r="X9" i="15"/>
  <c r="W9" i="15"/>
  <c r="V9" i="15"/>
  <c r="U9" i="15"/>
  <c r="T9" i="15"/>
  <c r="S9" i="15"/>
  <c r="R9" i="15"/>
  <c r="Q9" i="15"/>
  <c r="P9" i="15"/>
  <c r="O9" i="15"/>
  <c r="X27" i="14"/>
  <c r="W27" i="14"/>
  <c r="V27" i="14"/>
  <c r="U27" i="14"/>
  <c r="T27" i="14"/>
  <c r="S27" i="14"/>
  <c r="R27" i="14"/>
  <c r="Q27" i="14"/>
  <c r="P27" i="14"/>
  <c r="O27" i="14"/>
  <c r="X26" i="14"/>
  <c r="W26" i="14"/>
  <c r="V26" i="14"/>
  <c r="U26" i="14"/>
  <c r="T26" i="14"/>
  <c r="S26" i="14"/>
  <c r="R26" i="14"/>
  <c r="Q26" i="14"/>
  <c r="P26" i="14"/>
  <c r="O26" i="14"/>
  <c r="X25" i="14"/>
  <c r="W25" i="14"/>
  <c r="V25" i="14"/>
  <c r="U25" i="14"/>
  <c r="T25" i="14"/>
  <c r="S25" i="14"/>
  <c r="R25" i="14"/>
  <c r="Q25" i="14"/>
  <c r="P25" i="14"/>
  <c r="O25" i="14"/>
  <c r="X24" i="14"/>
  <c r="W24" i="14"/>
  <c r="V24" i="14"/>
  <c r="U24" i="14"/>
  <c r="T24" i="14"/>
  <c r="S24" i="14"/>
  <c r="R24" i="14"/>
  <c r="Q24" i="14"/>
  <c r="P24" i="14"/>
  <c r="O24" i="14"/>
  <c r="X23" i="14"/>
  <c r="W23" i="14"/>
  <c r="V23" i="14"/>
  <c r="U23" i="14"/>
  <c r="T23" i="14"/>
  <c r="S23" i="14"/>
  <c r="R23" i="14"/>
  <c r="Q23" i="14"/>
  <c r="P23" i="14"/>
  <c r="O23" i="14"/>
  <c r="X22" i="14"/>
  <c r="W22" i="14"/>
  <c r="V22" i="14"/>
  <c r="U22" i="14"/>
  <c r="T22" i="14"/>
  <c r="S22" i="14"/>
  <c r="R22" i="14"/>
  <c r="Q22" i="14"/>
  <c r="P22" i="14"/>
  <c r="O22" i="14"/>
  <c r="X21" i="14"/>
  <c r="W21" i="14"/>
  <c r="V21" i="14"/>
  <c r="U21" i="14"/>
  <c r="T21" i="14"/>
  <c r="S21" i="14"/>
  <c r="R21" i="14"/>
  <c r="Q21" i="14"/>
  <c r="P21" i="14"/>
  <c r="O21" i="14"/>
  <c r="X20" i="14"/>
  <c r="W20" i="14"/>
  <c r="V20" i="14"/>
  <c r="U20" i="14"/>
  <c r="T20" i="14"/>
  <c r="S20" i="14"/>
  <c r="R20" i="14"/>
  <c r="Q20" i="14"/>
  <c r="P20" i="14"/>
  <c r="O20" i="14"/>
  <c r="X19" i="14"/>
  <c r="W19" i="14"/>
  <c r="V19" i="14"/>
  <c r="U19" i="14"/>
  <c r="T19" i="14"/>
  <c r="S19" i="14"/>
  <c r="R19" i="14"/>
  <c r="Q19" i="14"/>
  <c r="P19" i="14"/>
  <c r="O19" i="14"/>
  <c r="X18" i="14"/>
  <c r="W18" i="14"/>
  <c r="V18" i="14"/>
  <c r="U18" i="14"/>
  <c r="T18" i="14"/>
  <c r="S18" i="14"/>
  <c r="R18" i="14"/>
  <c r="Q18" i="14"/>
  <c r="P18" i="14"/>
  <c r="O18" i="14"/>
  <c r="X17" i="14"/>
  <c r="W17" i="14"/>
  <c r="V17" i="14"/>
  <c r="U17" i="14"/>
  <c r="T17" i="14"/>
  <c r="S17" i="14"/>
  <c r="R17" i="14"/>
  <c r="Q17" i="14"/>
  <c r="P17" i="14"/>
  <c r="O17" i="14"/>
  <c r="X16" i="14"/>
  <c r="W16" i="14"/>
  <c r="V16" i="14"/>
  <c r="U16" i="14"/>
  <c r="T16" i="14"/>
  <c r="S16" i="14"/>
  <c r="R16" i="14"/>
  <c r="Q16" i="14"/>
  <c r="P16" i="14"/>
  <c r="O16" i="14"/>
  <c r="X15" i="14"/>
  <c r="W15" i="14"/>
  <c r="V15" i="14"/>
  <c r="U15" i="14"/>
  <c r="T15" i="14"/>
  <c r="S15" i="14"/>
  <c r="R15" i="14"/>
  <c r="Q15" i="14"/>
  <c r="P15" i="14"/>
  <c r="O15" i="14"/>
  <c r="X14" i="14"/>
  <c r="W14" i="14"/>
  <c r="V14" i="14"/>
  <c r="U14" i="14"/>
  <c r="T14" i="14"/>
  <c r="S14" i="14"/>
  <c r="R14" i="14"/>
  <c r="Q14" i="14"/>
  <c r="P14" i="14"/>
  <c r="O14" i="14"/>
  <c r="X13" i="14"/>
  <c r="W13" i="14"/>
  <c r="V13" i="14"/>
  <c r="U13" i="14"/>
  <c r="T13" i="14"/>
  <c r="S13" i="14"/>
  <c r="R13" i="14"/>
  <c r="Q13" i="14"/>
  <c r="P13" i="14"/>
  <c r="O13" i="14"/>
  <c r="X12" i="14"/>
  <c r="W12" i="14"/>
  <c r="V12" i="14"/>
  <c r="U12" i="14"/>
  <c r="T12" i="14"/>
  <c r="S12" i="14"/>
  <c r="R12" i="14"/>
  <c r="Q12" i="14"/>
  <c r="P12" i="14"/>
  <c r="O12" i="14"/>
  <c r="X11" i="14"/>
  <c r="W11" i="14"/>
  <c r="V11" i="14"/>
  <c r="U11" i="14"/>
  <c r="T11" i="14"/>
  <c r="S11" i="14"/>
  <c r="R11" i="14"/>
  <c r="Q11" i="14"/>
  <c r="P11" i="14"/>
  <c r="O11" i="14"/>
  <c r="X10" i="14"/>
  <c r="W10" i="14"/>
  <c r="V10" i="14"/>
  <c r="U10" i="14"/>
  <c r="T10" i="14"/>
  <c r="S10" i="14"/>
  <c r="R10" i="14"/>
  <c r="Q10" i="14"/>
  <c r="P10" i="14"/>
  <c r="O10" i="14"/>
  <c r="X9" i="14"/>
  <c r="W9" i="14"/>
  <c r="V9" i="14"/>
  <c r="U9" i="14"/>
  <c r="T9" i="14"/>
  <c r="S9" i="14"/>
  <c r="R9" i="14"/>
  <c r="Q9" i="14"/>
  <c r="P9" i="14"/>
  <c r="O9" i="14"/>
  <c r="X27" i="12"/>
  <c r="W27" i="12"/>
  <c r="V27" i="12"/>
  <c r="U27" i="12"/>
  <c r="T27" i="12"/>
  <c r="S27" i="12"/>
  <c r="R27" i="12"/>
  <c r="Q27" i="12"/>
  <c r="P27" i="12"/>
  <c r="O27" i="12"/>
  <c r="X26" i="12"/>
  <c r="W26" i="12"/>
  <c r="V26" i="12"/>
  <c r="U26" i="12"/>
  <c r="T26" i="12"/>
  <c r="S26" i="12"/>
  <c r="R26" i="12"/>
  <c r="Q26" i="12"/>
  <c r="P26" i="12"/>
  <c r="O26" i="12"/>
  <c r="X25" i="12"/>
  <c r="W25" i="12"/>
  <c r="V25" i="12"/>
  <c r="U25" i="12"/>
  <c r="T25" i="12"/>
  <c r="S25" i="12"/>
  <c r="R25" i="12"/>
  <c r="Q25" i="12"/>
  <c r="P25" i="12"/>
  <c r="O25" i="12"/>
  <c r="X24" i="12"/>
  <c r="W24" i="12"/>
  <c r="V24" i="12"/>
  <c r="U24" i="12"/>
  <c r="T24" i="12"/>
  <c r="S24" i="12"/>
  <c r="R24" i="12"/>
  <c r="Q24" i="12"/>
  <c r="P24" i="12"/>
  <c r="O24" i="12"/>
  <c r="X23" i="12"/>
  <c r="W23" i="12"/>
  <c r="V23" i="12"/>
  <c r="U23" i="12"/>
  <c r="T23" i="12"/>
  <c r="S23" i="12"/>
  <c r="R23" i="12"/>
  <c r="Q23" i="12"/>
  <c r="P23" i="12"/>
  <c r="O23" i="12"/>
  <c r="X22" i="12"/>
  <c r="W22" i="12"/>
  <c r="V22" i="12"/>
  <c r="U22" i="12"/>
  <c r="T22" i="12"/>
  <c r="S22" i="12"/>
  <c r="R22" i="12"/>
  <c r="Q22" i="12"/>
  <c r="P22" i="12"/>
  <c r="O22" i="12"/>
  <c r="X21" i="12"/>
  <c r="W21" i="12"/>
  <c r="V21" i="12"/>
  <c r="U21" i="12"/>
  <c r="T21" i="12"/>
  <c r="S21" i="12"/>
  <c r="R21" i="12"/>
  <c r="Q21" i="12"/>
  <c r="P21" i="12"/>
  <c r="O21" i="12"/>
  <c r="X20" i="12"/>
  <c r="W20" i="12"/>
  <c r="V20" i="12"/>
  <c r="U20" i="12"/>
  <c r="T20" i="12"/>
  <c r="S20" i="12"/>
  <c r="R20" i="12"/>
  <c r="Q20" i="12"/>
  <c r="P20" i="12"/>
  <c r="O20" i="12"/>
  <c r="X19" i="12"/>
  <c r="W19" i="12"/>
  <c r="V19" i="12"/>
  <c r="U19" i="12"/>
  <c r="T19" i="12"/>
  <c r="S19" i="12"/>
  <c r="R19" i="12"/>
  <c r="Q19" i="12"/>
  <c r="P19" i="12"/>
  <c r="O19" i="12"/>
  <c r="X18" i="12"/>
  <c r="W18" i="12"/>
  <c r="V18" i="12"/>
  <c r="U18" i="12"/>
  <c r="T18" i="12"/>
  <c r="S18" i="12"/>
  <c r="R18" i="12"/>
  <c r="Q18" i="12"/>
  <c r="P18" i="12"/>
  <c r="O18" i="12"/>
  <c r="X17" i="12"/>
  <c r="W17" i="12"/>
  <c r="V17" i="12"/>
  <c r="U17" i="12"/>
  <c r="T17" i="12"/>
  <c r="S17" i="12"/>
  <c r="R17" i="12"/>
  <c r="Q17" i="12"/>
  <c r="P17" i="12"/>
  <c r="O17" i="12"/>
  <c r="X16" i="12"/>
  <c r="W16" i="12"/>
  <c r="V16" i="12"/>
  <c r="U16" i="12"/>
  <c r="T16" i="12"/>
  <c r="S16" i="12"/>
  <c r="R16" i="12"/>
  <c r="Q16" i="12"/>
  <c r="P16" i="12"/>
  <c r="O16" i="12"/>
  <c r="X15" i="12"/>
  <c r="W15" i="12"/>
  <c r="V15" i="12"/>
  <c r="U15" i="12"/>
  <c r="T15" i="12"/>
  <c r="S15" i="12"/>
  <c r="R15" i="12"/>
  <c r="Q15" i="12"/>
  <c r="P15" i="12"/>
  <c r="O15" i="12"/>
  <c r="X14" i="12"/>
  <c r="W14" i="12"/>
  <c r="V14" i="12"/>
  <c r="U14" i="12"/>
  <c r="T14" i="12"/>
  <c r="S14" i="12"/>
  <c r="R14" i="12"/>
  <c r="Q14" i="12"/>
  <c r="P14" i="12"/>
  <c r="O14" i="12"/>
  <c r="X13" i="12"/>
  <c r="W13" i="12"/>
  <c r="V13" i="12"/>
  <c r="U13" i="12"/>
  <c r="T13" i="12"/>
  <c r="S13" i="12"/>
  <c r="R13" i="12"/>
  <c r="Q13" i="12"/>
  <c r="P13" i="12"/>
  <c r="O13" i="12"/>
  <c r="X12" i="12"/>
  <c r="W12" i="12"/>
  <c r="V12" i="12"/>
  <c r="U12" i="12"/>
  <c r="T12" i="12"/>
  <c r="S12" i="12"/>
  <c r="R12" i="12"/>
  <c r="Q12" i="12"/>
  <c r="P12" i="12"/>
  <c r="O12" i="12"/>
  <c r="X11" i="12"/>
  <c r="W11" i="12"/>
  <c r="V11" i="12"/>
  <c r="U11" i="12"/>
  <c r="T11" i="12"/>
  <c r="S11" i="12"/>
  <c r="R11" i="12"/>
  <c r="Q11" i="12"/>
  <c r="P11" i="12"/>
  <c r="O11" i="12"/>
  <c r="X10" i="12"/>
  <c r="W10" i="12"/>
  <c r="V10" i="12"/>
  <c r="U10" i="12"/>
  <c r="T10" i="12"/>
  <c r="S10" i="12"/>
  <c r="R10" i="12"/>
  <c r="Q10" i="12"/>
  <c r="P10" i="12"/>
  <c r="O10" i="12"/>
  <c r="X9" i="12"/>
  <c r="W9" i="12"/>
  <c r="V9" i="12"/>
  <c r="U9" i="12"/>
  <c r="T9" i="12"/>
  <c r="S9" i="12"/>
  <c r="R9" i="12"/>
  <c r="Q9" i="12"/>
  <c r="P9" i="12"/>
  <c r="O9" i="12"/>
  <c r="Q6" i="17" l="1"/>
  <c r="H6" i="17"/>
  <c r="Y10" i="14"/>
  <c r="Y18" i="14"/>
  <c r="Y26" i="14"/>
  <c r="Y9" i="12"/>
  <c r="Y12" i="12"/>
  <c r="Y20" i="12"/>
  <c r="Y18" i="12"/>
  <c r="Y22" i="12"/>
  <c r="Y13" i="12"/>
  <c r="Y17" i="12"/>
  <c r="Y24" i="12"/>
  <c r="Y10" i="12"/>
  <c r="Y14" i="12"/>
  <c r="Y26" i="12"/>
  <c r="Y11" i="12"/>
  <c r="Y15" i="12"/>
  <c r="Y23" i="12"/>
  <c r="Y27" i="12"/>
  <c r="Y16" i="12"/>
  <c r="Y21" i="12"/>
  <c r="Y25" i="12"/>
  <c r="Y19" i="12"/>
  <c r="Z39" i="16"/>
  <c r="Z26" i="16"/>
  <c r="Z40" i="16"/>
  <c r="Z32" i="16"/>
  <c r="Z35" i="16"/>
  <c r="Z38" i="16"/>
  <c r="Z33" i="16"/>
  <c r="Z30" i="16"/>
  <c r="Z41" i="16"/>
  <c r="Z31" i="16"/>
  <c r="Z42" i="16"/>
  <c r="Z34" i="16"/>
  <c r="Z28" i="16"/>
  <c r="Z44" i="16"/>
  <c r="Z43" i="16"/>
  <c r="Z37" i="16"/>
  <c r="Z36" i="16"/>
  <c r="Z29" i="16"/>
  <c r="Z27" i="16"/>
  <c r="Z9" i="16"/>
  <c r="Z17" i="16"/>
  <c r="Z25" i="16"/>
  <c r="Z18" i="16"/>
  <c r="Z11" i="16"/>
  <c r="Z19" i="16"/>
  <c r="Z7" i="16"/>
  <c r="Z15" i="16"/>
  <c r="Z23" i="16"/>
  <c r="Z14" i="16"/>
  <c r="Z22" i="16"/>
  <c r="Z8" i="16"/>
  <c r="Z16" i="16"/>
  <c r="Z24" i="16"/>
  <c r="Z10" i="16"/>
  <c r="Z12" i="16"/>
  <c r="Z13" i="16"/>
  <c r="Z20" i="16"/>
  <c r="Z21" i="16"/>
  <c r="Y12" i="15"/>
  <c r="Y16" i="15"/>
  <c r="Y20" i="15"/>
  <c r="Y11" i="15"/>
  <c r="Y24" i="15"/>
  <c r="Y19" i="15"/>
  <c r="Y15" i="14"/>
  <c r="Y22" i="14"/>
  <c r="Y11" i="14"/>
  <c r="Y14" i="14"/>
  <c r="Y12" i="14"/>
  <c r="Y16" i="14"/>
  <c r="Y20" i="14"/>
  <c r="Y13" i="14"/>
  <c r="Y21" i="14"/>
  <c r="Y19" i="14"/>
  <c r="Y23" i="14"/>
  <c r="Y27" i="14"/>
  <c r="Y24" i="14"/>
  <c r="Y9" i="14"/>
  <c r="Y17" i="14"/>
  <c r="Y25" i="14"/>
  <c r="Y21" i="15"/>
  <c r="Y17" i="15"/>
  <c r="Y25" i="15"/>
  <c r="Y14" i="15"/>
  <c r="Y15" i="15"/>
  <c r="Y22" i="15"/>
  <c r="Y23" i="15"/>
  <c r="Y27" i="15"/>
  <c r="Y13" i="15"/>
  <c r="Y9" i="15"/>
  <c r="Y10" i="15"/>
  <c r="Y18" i="15"/>
  <c r="Y26" i="15"/>
  <c r="R6" i="17" l="1"/>
  <c r="I6" i="17"/>
  <c r="E6" i="16"/>
  <c r="F6" i="16" s="1"/>
  <c r="P6" i="16" s="1"/>
  <c r="S6" i="17" l="1"/>
  <c r="J6" i="17"/>
  <c r="G6" i="16"/>
  <c r="Q6" i="16" s="1"/>
  <c r="D8" i="15"/>
  <c r="E8" i="15" s="1"/>
  <c r="O8" i="15" s="1"/>
  <c r="D8" i="14"/>
  <c r="E8" i="14" s="1"/>
  <c r="O8" i="14" s="1"/>
  <c r="K6" i="17" l="1"/>
  <c r="T6" i="17"/>
  <c r="F8" i="14"/>
  <c r="P8" i="14" s="1"/>
  <c r="H6" i="16"/>
  <c r="R6" i="16" s="1"/>
  <c r="F8" i="15"/>
  <c r="P8" i="15" s="1"/>
  <c r="D8" i="12"/>
  <c r="U6" i="17" l="1"/>
  <c r="L6" i="17"/>
  <c r="G8" i="14"/>
  <c r="Q8" i="14" s="1"/>
  <c r="I6" i="16"/>
  <c r="S6" i="16" s="1"/>
  <c r="G8" i="15"/>
  <c r="Q8" i="15" s="1"/>
  <c r="E8" i="12"/>
  <c r="V6" i="17" l="1"/>
  <c r="M6" i="17"/>
  <c r="H8" i="14"/>
  <c r="R8" i="14" s="1"/>
  <c r="J6" i="16"/>
  <c r="T6" i="16" s="1"/>
  <c r="H8" i="15"/>
  <c r="R8" i="15" s="1"/>
  <c r="O8" i="12"/>
  <c r="F8" i="12"/>
  <c r="N6" i="17" l="1"/>
  <c r="W6" i="17"/>
  <c r="I8" i="14"/>
  <c r="S8" i="14" s="1"/>
  <c r="K6" i="16"/>
  <c r="U6" i="16" s="1"/>
  <c r="I8" i="15"/>
  <c r="S8" i="15" s="1"/>
  <c r="P8" i="12"/>
  <c r="G8" i="12"/>
  <c r="X6" i="17" l="1"/>
  <c r="O6" i="17"/>
  <c r="Y6" i="17" s="1"/>
  <c r="J8" i="14"/>
  <c r="T8" i="14" s="1"/>
  <c r="L6" i="16"/>
  <c r="V6" i="16" s="1"/>
  <c r="J8" i="15"/>
  <c r="T8" i="15" s="1"/>
  <c r="H8" i="12"/>
  <c r="Q8" i="12"/>
  <c r="K8" i="14" l="1"/>
  <c r="U8" i="14" s="1"/>
  <c r="M6" i="16"/>
  <c r="W6" i="16" s="1"/>
  <c r="K8" i="15"/>
  <c r="U8" i="15" s="1"/>
  <c r="I8" i="12"/>
  <c r="R8" i="12"/>
  <c r="L8" i="14" l="1"/>
  <c r="V8" i="14" s="1"/>
  <c r="N6" i="16"/>
  <c r="X6" i="16" s="1"/>
  <c r="L8" i="15"/>
  <c r="V8" i="15" s="1"/>
  <c r="J8" i="12"/>
  <c r="S8" i="12"/>
  <c r="M8" i="14" l="1"/>
  <c r="W8" i="14" s="1"/>
  <c r="O6" i="16"/>
  <c r="Y6" i="16" s="1"/>
  <c r="M8" i="15"/>
  <c r="W8" i="15" s="1"/>
  <c r="T8" i="12"/>
  <c r="K8" i="12"/>
  <c r="N8" i="14" l="1"/>
  <c r="X8" i="14" s="1"/>
  <c r="N8" i="15"/>
  <c r="X8" i="15" s="1"/>
  <c r="L8" i="12"/>
  <c r="U8" i="12"/>
  <c r="V8" i="12" l="1"/>
  <c r="M8" i="12"/>
  <c r="W8" i="12" l="1"/>
  <c r="N8" i="12"/>
  <c r="X8" i="12" l="1"/>
</calcChain>
</file>

<file path=xl/sharedStrings.xml><?xml version="1.0" encoding="utf-8"?>
<sst xmlns="http://schemas.openxmlformats.org/spreadsheetml/2006/main" count="313" uniqueCount="73">
  <si>
    <t>CES0500000008</t>
  </si>
  <si>
    <t>Total private</t>
  </si>
  <si>
    <t>CES0600000008</t>
  </si>
  <si>
    <t>Construction</t>
  </si>
  <si>
    <t>Manufacturing</t>
  </si>
  <si>
    <t>Utilities</t>
  </si>
  <si>
    <t>CES1000000008</t>
  </si>
  <si>
    <t>Goods-producing</t>
  </si>
  <si>
    <t>Mining and logging</t>
  </si>
  <si>
    <t>CES2000000008</t>
  </si>
  <si>
    <t>CES3000000008</t>
  </si>
  <si>
    <t>CES3100000008</t>
  </si>
  <si>
    <t>Durable Goods</t>
  </si>
  <si>
    <t>CES3200000008</t>
  </si>
  <si>
    <t>Nondurable Goods</t>
  </si>
  <si>
    <t>CES0800000008</t>
  </si>
  <si>
    <t>Private service-providing</t>
  </si>
  <si>
    <t>CES4000000008</t>
  </si>
  <si>
    <t>Trade, transportation, and utilities</t>
  </si>
  <si>
    <t>CES4142000008</t>
  </si>
  <si>
    <t>Wholesale trade</t>
  </si>
  <si>
    <t>CES4200000008</t>
  </si>
  <si>
    <t>Retail trade</t>
  </si>
  <si>
    <t>CES4300000008</t>
  </si>
  <si>
    <t>Transportation and warehousing</t>
  </si>
  <si>
    <t>CES4422000008</t>
  </si>
  <si>
    <t>CES5000000008</t>
  </si>
  <si>
    <t>Information</t>
  </si>
  <si>
    <t>CES5500000008</t>
  </si>
  <si>
    <t>Financial activities</t>
  </si>
  <si>
    <t>CES6000000008</t>
  </si>
  <si>
    <t>Professional and business services</t>
  </si>
  <si>
    <t>CES6500000008</t>
  </si>
  <si>
    <t>Education and health services</t>
  </si>
  <si>
    <t>CES7000000008</t>
  </si>
  <si>
    <t>Leisure and hospitality</t>
  </si>
  <si>
    <t>CES8000000008</t>
  </si>
  <si>
    <t>Other services</t>
  </si>
  <si>
    <t>BLS Series ID</t>
  </si>
  <si>
    <t>BLS Industry Title</t>
  </si>
  <si>
    <t>Average</t>
  </si>
  <si>
    <t>Date Data Downloaded =</t>
  </si>
  <si>
    <t>End Date of First Year =</t>
  </si>
  <si>
    <t>Data extracted on: March 12, 2014 (4:32:46 PM)</t>
  </si>
  <si>
    <t>Data extracted on: March 12, 2013 (7:33:32 PM)</t>
  </si>
  <si>
    <t>Data extracted on: April 19, 2012 (9:48:33 AM)</t>
  </si>
  <si>
    <t>CES0500000032</t>
  </si>
  <si>
    <t>CES0600000032</t>
  </si>
  <si>
    <t>CES1000000032</t>
  </si>
  <si>
    <t>CES2000000032</t>
  </si>
  <si>
    <t>CES3000000032</t>
  </si>
  <si>
    <t>CES3100000032</t>
  </si>
  <si>
    <t>CES3200000032</t>
  </si>
  <si>
    <t>CES4000000032</t>
  </si>
  <si>
    <t>CES4142000032</t>
  </si>
  <si>
    <t>CES4200000032</t>
  </si>
  <si>
    <t>CES4300000032</t>
  </si>
  <si>
    <t>CES4422000032</t>
  </si>
  <si>
    <t>CES5000000032</t>
  </si>
  <si>
    <t>CES5500000032</t>
  </si>
  <si>
    <t>CES6000000032</t>
  </si>
  <si>
    <t>CES6500000032</t>
  </si>
  <si>
    <t>CES7000000032</t>
  </si>
  <si>
    <t>CES8000000032</t>
  </si>
  <si>
    <t>CES0800000032</t>
  </si>
  <si>
    <t>Earnings Growth</t>
  </si>
  <si>
    <t>Nominal Dollar Earnings</t>
  </si>
  <si>
    <t>Deflated 1982-84 Dollar Earnings</t>
  </si>
  <si>
    <t>Earnings Data</t>
  </si>
  <si>
    <t xml:space="preserve">Data extracted on: January 8, 2016 (2:17:16 PM)_x000D_
_x000D_
</t>
  </si>
  <si>
    <t>Downloaded On</t>
  </si>
  <si>
    <t>End Date of First Year</t>
  </si>
  <si>
    <t xml:space="preserve">Data extracted on: January 4, 2017 (10:10:38 AM)_x000D_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</si>
</sst>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000"/>
  </numFmts>
  <fonts count="13" x14ac:knownFonts="1">
    <font>
      <sz val="8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sz val="8"/>
      <color rgb="FFC0000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8D2E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1EB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6" fillId="0" borderId="0">
      <alignment vertical="center"/>
    </xf>
    <xf numFmtId="0" fontId="6" fillId="3" borderId="1">
      <alignment horizontal="center" vertical="center" wrapText="1"/>
    </xf>
    <xf numFmtId="0" fontId="6" fillId="4" borderId="1">
      <alignment horizontal="center" vertical="center"/>
    </xf>
    <xf numFmtId="0" fontId="6" fillId="5" borderId="1">
      <alignment horizontal="center" vertical="center"/>
    </xf>
    <xf numFmtId="0" fontId="5" fillId="6" borderId="1">
      <alignment horizontal="center" vertical="center"/>
    </xf>
    <xf numFmtId="0" fontId="6" fillId="7" borderId="1">
      <alignment horizontal="center" vertical="center"/>
      <protection locked="0"/>
    </xf>
    <xf numFmtId="164" fontId="6" fillId="2" borderId="1">
      <alignment horizontal="center" vertical="center"/>
    </xf>
    <xf numFmtId="0" fontId="6" fillId="8" borderId="0" applyAlignment="0">
      <alignment horizontal="center" vertical="center"/>
      <protection locked="0"/>
    </xf>
    <xf numFmtId="0" fontId="6" fillId="9" borderId="0">
      <alignment vertical="center"/>
    </xf>
    <xf numFmtId="0" fontId="6" fillId="9" borderId="0">
      <alignment horizontal="left" vertical="center" indent="1"/>
    </xf>
    <xf numFmtId="0" fontId="7" fillId="6" borderId="0">
      <alignment horizontal="center" vertical="center"/>
    </xf>
    <xf numFmtId="0" fontId="8" fillId="10" borderId="1">
      <alignment horizontal="left" vertical="center"/>
      <protection locked="0"/>
    </xf>
    <xf numFmtId="0" fontId="6" fillId="11" borderId="1">
      <alignment horizontal="center" vertical="center"/>
    </xf>
    <xf numFmtId="14" fontId="6" fillId="7" borderId="2">
      <alignment horizontal="left" vertical="center" wrapText="1"/>
      <protection locked="0"/>
    </xf>
    <xf numFmtId="5" fontId="6" fillId="7" borderId="2">
      <alignment horizontal="left" vertical="center"/>
      <protection locked="0"/>
    </xf>
    <xf numFmtId="0" fontId="6" fillId="9" borderId="0">
      <alignment horizontal="left" vertical="center" indent="1"/>
    </xf>
    <xf numFmtId="7" fontId="6" fillId="12" borderId="0">
      <alignment horizontal="left" vertical="center" indent="1"/>
      <protection locked="0"/>
    </xf>
    <xf numFmtId="0" fontId="6" fillId="9" borderId="0">
      <alignment horizontal="right" vertical="center" indent="1"/>
    </xf>
    <xf numFmtId="0" fontId="6" fillId="13" borderId="1">
      <alignment horizontal="left" vertical="center"/>
      <protection locked="0"/>
    </xf>
    <xf numFmtId="0" fontId="6" fillId="13" borderId="1">
      <alignment horizontal="left" vertical="center"/>
      <protection locked="0"/>
    </xf>
    <xf numFmtId="1" fontId="6" fillId="7" borderId="2">
      <alignment horizontal="left" vertical="center"/>
      <protection locked="0"/>
    </xf>
    <xf numFmtId="10" fontId="6" fillId="7" borderId="2">
      <alignment horizontal="left" vertical="center"/>
      <protection locked="0"/>
    </xf>
    <xf numFmtId="0" fontId="6" fillId="7" borderId="2">
      <alignment horizontal="left" vertical="center"/>
      <protection locked="0"/>
    </xf>
    <xf numFmtId="0" fontId="6" fillId="0" borderId="0">
      <alignment vertical="center"/>
    </xf>
    <xf numFmtId="0" fontId="2" fillId="0" borderId="0"/>
    <xf numFmtId="0" fontId="2" fillId="0" borderId="0"/>
    <xf numFmtId="14" fontId="6" fillId="2" borderId="0">
      <alignment horizontal="left" vertical="center"/>
    </xf>
    <xf numFmtId="2" fontId="6" fillId="2" borderId="0">
      <alignment horizontal="left" vertical="center"/>
    </xf>
    <xf numFmtId="6" fontId="6" fillId="2" borderId="0">
      <alignment horizontal="left" vertical="center"/>
    </xf>
    <xf numFmtId="0" fontId="6" fillId="2" borderId="0">
      <alignment horizontal="left" vertical="center"/>
    </xf>
    <xf numFmtId="3" fontId="6" fillId="2" borderId="0">
      <alignment horizontal="left" vertical="center"/>
    </xf>
    <xf numFmtId="10" fontId="6" fillId="2" borderId="0">
      <alignment horizontal="left" vertical="center"/>
    </xf>
    <xf numFmtId="0" fontId="7" fillId="14" borderId="0">
      <alignment horizontal="left" vertical="center" indent="1"/>
    </xf>
    <xf numFmtId="0" fontId="5" fillId="15" borderId="0">
      <alignment horizontal="left" vertical="center" indent="1"/>
    </xf>
    <xf numFmtId="0" fontId="1" fillId="0" borderId="0"/>
    <xf numFmtId="0" fontId="1" fillId="0" borderId="0"/>
    <xf numFmtId="0" fontId="7" fillId="16" borderId="3">
      <alignment horizontal="center" vertical="center"/>
    </xf>
  </cellStyleXfs>
  <cellXfs count="45">
    <xf numFmtId="0" fontId="0" fillId="0" borderId="0" xfId="0"/>
    <xf numFmtId="17" fontId="0" fillId="0" borderId="0" xfId="0" applyNumberFormat="1"/>
    <xf numFmtId="0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17" borderId="0" xfId="0" applyFont="1" applyFill="1" applyAlignment="1">
      <alignment horizontal="right" indent="1"/>
    </xf>
    <xf numFmtId="0" fontId="4" fillId="0" borderId="4" xfId="0" applyNumberFormat="1" applyFont="1" applyFill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9" fillId="0" borderId="8" xfId="0" applyFont="1" applyBorder="1"/>
    <xf numFmtId="10" fontId="4" fillId="0" borderId="8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0" xfId="0" applyBorder="1"/>
    <xf numFmtId="0" fontId="9" fillId="0" borderId="0" xfId="0" applyFont="1" applyBorder="1"/>
    <xf numFmtId="0" fontId="0" fillId="0" borderId="12" xfId="0" applyBorder="1"/>
    <xf numFmtId="0" fontId="0" fillId="0" borderId="13" xfId="0" applyBorder="1"/>
    <xf numFmtId="0" fontId="9" fillId="0" borderId="13" xfId="0" applyFont="1" applyBorder="1"/>
    <xf numFmtId="10" fontId="4" fillId="0" borderId="13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NumberFormat="1" applyFont="1" applyFill="1" applyBorder="1" applyAlignment="1">
      <alignment vertical="center"/>
    </xf>
    <xf numFmtId="0" fontId="9" fillId="0" borderId="7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4" xfId="0" applyFont="1" applyBorder="1"/>
    <xf numFmtId="10" fontId="4" fillId="0" borderId="7" xfId="0" applyNumberFormat="1" applyFont="1" applyFill="1" applyBorder="1" applyAlignment="1">
      <alignment vertical="center"/>
    </xf>
    <xf numFmtId="10" fontId="4" fillId="0" borderId="10" xfId="0" applyNumberFormat="1" applyFont="1" applyFill="1" applyBorder="1" applyAlignment="1">
      <alignment vertical="center"/>
    </xf>
    <xf numFmtId="10" fontId="4" fillId="0" borderId="12" xfId="0" applyNumberFormat="1" applyFont="1" applyFill="1" applyBorder="1" applyAlignment="1">
      <alignment vertical="center"/>
    </xf>
    <xf numFmtId="0" fontId="3" fillId="0" borderId="1" xfId="0" applyFont="1" applyBorder="1"/>
    <xf numFmtId="0" fontId="3" fillId="0" borderId="15" xfId="0" applyFont="1" applyBorder="1"/>
    <xf numFmtId="0" fontId="4" fillId="18" borderId="0" xfId="0" applyFont="1" applyFill="1" applyAlignment="1">
      <alignment horizontal="right" indent="1"/>
    </xf>
    <xf numFmtId="10" fontId="4" fillId="0" borderId="11" xfId="0" applyNumberFormat="1" applyFont="1" applyFill="1" applyBorder="1" applyAlignment="1">
      <alignment vertical="center"/>
    </xf>
    <xf numFmtId="10" fontId="4" fillId="0" borderId="14" xfId="0" applyNumberFormat="1" applyFont="1" applyFill="1" applyBorder="1" applyAlignment="1">
      <alignment vertical="center"/>
    </xf>
    <xf numFmtId="10" fontId="4" fillId="0" borderId="9" xfId="0" applyNumberFormat="1" applyFont="1" applyFill="1" applyBorder="1" applyAlignment="1">
      <alignment vertical="center"/>
    </xf>
    <xf numFmtId="0" fontId="10" fillId="19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3" fillId="1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19" borderId="4" xfId="0" applyFont="1" applyFill="1" applyBorder="1" applyAlignment="1">
      <alignment horizontal="center" vertical="center" textRotation="90"/>
    </xf>
    <xf numFmtId="0" fontId="11" fillId="19" borderId="5" xfId="0" applyFont="1" applyFill="1" applyBorder="1" applyAlignment="1">
      <alignment horizontal="center" vertical="center" textRotation="90"/>
    </xf>
    <xf numFmtId="0" fontId="11" fillId="19" borderId="6" xfId="0" applyFont="1" applyFill="1" applyBorder="1" applyAlignment="1">
      <alignment horizontal="center" vertical="center" textRotation="90"/>
    </xf>
    <xf numFmtId="0" fontId="4" fillId="0" borderId="0" xfId="0" applyFont="1" applyAlignment="1">
      <alignment wrapText="1"/>
    </xf>
  </cellXfs>
  <cellStyles count="38">
    <cellStyle name="Data Grid" xfId="2"/>
    <cellStyle name="Data Grid Button" xfId="3"/>
    <cellStyle name="Data Grid Button Disabled" xfId="4"/>
    <cellStyle name="Data Grid Column Title" xfId="5"/>
    <cellStyle name="Data Grid Input" xfId="6"/>
    <cellStyle name="dbID" xfId="7"/>
    <cellStyle name="dbInput" xfId="8"/>
    <cellStyle name="FormBackground" xfId="9"/>
    <cellStyle name="FormText" xfId="10"/>
    <cellStyle name="FormTitle" xfId="11"/>
    <cellStyle name="InputBoolean" xfId="12"/>
    <cellStyle name="InputButton" xfId="13"/>
    <cellStyle name="InputDate" xfId="14"/>
    <cellStyle name="InputDollars" xfId="15"/>
    <cellStyle name="InputExplanation" xfId="16"/>
    <cellStyle name="InputHidden" xfId="17"/>
    <cellStyle name="InputLabel" xfId="18"/>
    <cellStyle name="InputList" xfId="19"/>
    <cellStyle name="InputList 2" xfId="20"/>
    <cellStyle name="InputNumber" xfId="21"/>
    <cellStyle name="InputPercent" xfId="22"/>
    <cellStyle name="InputText" xfId="23"/>
    <cellStyle name="MacroName" xfId="37"/>
    <cellStyle name="Normal" xfId="0" builtinId="0"/>
    <cellStyle name="Normal 2" xfId="1"/>
    <cellStyle name="Normal 2 2" xfId="24"/>
    <cellStyle name="Normal 3" xfId="25"/>
    <cellStyle name="Normal 3 2" xfId="35"/>
    <cellStyle name="Normal 4" xfId="26"/>
    <cellStyle name="Normal 4 2" xfId="36"/>
    <cellStyle name="OutputDate" xfId="27"/>
    <cellStyle name="OutputDecimal" xfId="28"/>
    <cellStyle name="OutputDollars" xfId="29"/>
    <cellStyle name="OutputGeneral" xfId="30"/>
    <cellStyle name="OutputNumber" xfId="31"/>
    <cellStyle name="OutputPercent" xfId="32"/>
    <cellStyle name="SectionTitle" xfId="33"/>
    <cellStyle name="SubSectionTitle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D9"/>
      <rgbColor rgb="00008000"/>
      <rgbColor rgb="00000080"/>
      <rgbColor rgb="00808000"/>
      <rgbColor rgb="00800080"/>
      <rgbColor rgb="00008080"/>
      <rgbColor rgb="00E6F0FA"/>
      <rgbColor rgb="00B9E4FF"/>
      <rgbColor rgb="0082AAFF"/>
      <rgbColor rgb="00D20000"/>
      <rgbColor rgb="00FFFFCC"/>
      <rgbColor rgb="00CCFFFF"/>
      <rgbColor rgb="00660066"/>
      <rgbColor rgb="00FF8080"/>
      <rgbColor rgb="00009BFF"/>
      <rgbColor rgb="00B4D7FF"/>
      <rgbColor rgb="00E6E6F0"/>
      <rgbColor rgb="00F0F0FA"/>
      <rgbColor rgb="00FFFF00"/>
      <rgbColor rgb="0000FFFF"/>
      <rgbColor rgb="00800080"/>
      <rgbColor rgb="00800000"/>
      <rgbColor rgb="002DBEFF"/>
      <rgbColor rgb="000000FF"/>
      <rgbColor rgb="0000CCFF"/>
      <rgbColor rgb="00C8E1FA"/>
      <rgbColor rgb="00CCFFCC"/>
      <rgbColor rgb="00FFFF99"/>
      <rgbColor rgb="009FCFFF"/>
      <rgbColor rgb="00FFD2F0"/>
      <rgbColor rgb="00CC99FF"/>
      <rgbColor rgb="00FFCC99"/>
      <rgbColor rgb="003366FF"/>
      <rgbColor rgb="0033CCCC"/>
      <rgbColor rgb="0099CC00"/>
      <rgbColor rgb="00FFBE7D"/>
      <rgbColor rgb="00FF9900"/>
      <rgbColor rgb="00FF6600"/>
      <rgbColor rgb="00666699"/>
      <rgbColor rgb="00CDD7E1"/>
      <rgbColor rgb="00003366"/>
      <rgbColor rgb="00339966"/>
      <rgbColor rgb="00003300"/>
      <rgbColor rgb="00333300"/>
      <rgbColor rgb="00993300"/>
      <rgbColor rgb="00DCE6F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Temporary Theme for Copying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00B0F0"/>
      </a:accent5>
      <a:accent6>
        <a:srgbClr val="FFC285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B2:Y73"/>
  <sheetViews>
    <sheetView zoomScaleNormal="100" workbookViewId="0"/>
  </sheetViews>
  <sheetFormatPr defaultRowHeight="10.5" x14ac:dyDescent="0.15"/>
  <cols>
    <col min="1" max="1" width="3.83203125" customWidth="1"/>
    <col min="2" max="2" width="14.83203125" customWidth="1"/>
    <col min="3" max="3" width="29.83203125" customWidth="1"/>
    <col min="4" max="4" width="6.83203125" bestFit="1" customWidth="1"/>
    <col min="5" max="15" width="6.83203125" customWidth="1"/>
    <col min="16" max="16" width="7.83203125" customWidth="1"/>
    <col min="17" max="18" width="6.83203125" customWidth="1"/>
    <col min="19" max="19" width="7.83203125" customWidth="1"/>
    <col min="20" max="24" width="6.83203125" customWidth="1"/>
    <col min="25" max="25" width="8.83203125" customWidth="1"/>
  </cols>
  <sheetData>
    <row r="2" spans="2:25" ht="12.75" x14ac:dyDescent="0.2"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4" spans="2:25" x14ac:dyDescent="0.15">
      <c r="C4" s="32" t="s">
        <v>70</v>
      </c>
      <c r="D4" s="37" t="s">
        <v>45</v>
      </c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25" x14ac:dyDescent="0.15">
      <c r="C5" s="32" t="s">
        <v>71</v>
      </c>
      <c r="D5" s="1">
        <v>37256</v>
      </c>
      <c r="E5" s="5"/>
      <c r="F5" s="5"/>
      <c r="G5" s="5"/>
      <c r="H5" s="5"/>
      <c r="I5" s="5"/>
      <c r="J5" s="5"/>
      <c r="K5" s="5"/>
      <c r="L5" s="5"/>
      <c r="M5" s="5"/>
      <c r="N5" s="5"/>
    </row>
    <row r="7" spans="2:25" x14ac:dyDescent="0.15">
      <c r="D7" s="39" t="s">
        <v>68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39" t="s">
        <v>65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2:25" x14ac:dyDescent="0.15">
      <c r="B8" s="30" t="s">
        <v>38</v>
      </c>
      <c r="C8" s="31" t="s">
        <v>39</v>
      </c>
      <c r="D8" s="3">
        <f>YEAR(D5)</f>
        <v>2001</v>
      </c>
      <c r="E8" s="3">
        <f>D8+1</f>
        <v>2002</v>
      </c>
      <c r="F8" s="3">
        <f t="shared" ref="F8:N8" si="0">E8+1</f>
        <v>2003</v>
      </c>
      <c r="G8" s="3">
        <f t="shared" si="0"/>
        <v>2004</v>
      </c>
      <c r="H8" s="3">
        <f t="shared" si="0"/>
        <v>2005</v>
      </c>
      <c r="I8" s="3">
        <f t="shared" si="0"/>
        <v>2006</v>
      </c>
      <c r="J8" s="3">
        <f t="shared" si="0"/>
        <v>2007</v>
      </c>
      <c r="K8" s="3">
        <f t="shared" si="0"/>
        <v>2008</v>
      </c>
      <c r="L8" s="3">
        <f t="shared" si="0"/>
        <v>2009</v>
      </c>
      <c r="M8" s="3">
        <f t="shared" si="0"/>
        <v>2010</v>
      </c>
      <c r="N8" s="3">
        <f t="shared" si="0"/>
        <v>2011</v>
      </c>
      <c r="O8" s="3">
        <f t="shared" ref="O8:X8" si="1">E8</f>
        <v>2002</v>
      </c>
      <c r="P8" s="3">
        <f t="shared" si="1"/>
        <v>2003</v>
      </c>
      <c r="Q8" s="3">
        <f t="shared" si="1"/>
        <v>2004</v>
      </c>
      <c r="R8" s="3">
        <f t="shared" si="1"/>
        <v>2005</v>
      </c>
      <c r="S8" s="3">
        <f t="shared" si="1"/>
        <v>2006</v>
      </c>
      <c r="T8" s="3">
        <f t="shared" si="1"/>
        <v>2007</v>
      </c>
      <c r="U8" s="3">
        <f t="shared" si="1"/>
        <v>2008</v>
      </c>
      <c r="V8" s="3">
        <f t="shared" si="1"/>
        <v>2009</v>
      </c>
      <c r="W8" s="3">
        <f t="shared" si="1"/>
        <v>2010</v>
      </c>
      <c r="X8" s="3">
        <f t="shared" si="1"/>
        <v>2011</v>
      </c>
      <c r="Y8" s="3" t="s">
        <v>40</v>
      </c>
    </row>
    <row r="9" spans="2:25" x14ac:dyDescent="0.15">
      <c r="B9" s="12" t="s">
        <v>0</v>
      </c>
      <c r="C9" s="13" t="s">
        <v>1</v>
      </c>
      <c r="D9" s="23">
        <v>14.75</v>
      </c>
      <c r="E9" s="14">
        <v>15.21</v>
      </c>
      <c r="F9" s="14">
        <v>15.48</v>
      </c>
      <c r="G9" s="14">
        <v>15.87</v>
      </c>
      <c r="H9" s="14">
        <v>16.37</v>
      </c>
      <c r="I9" s="14">
        <v>17.059999999999999</v>
      </c>
      <c r="J9" s="14">
        <v>17.7</v>
      </c>
      <c r="K9" s="14">
        <v>18.399999999999999</v>
      </c>
      <c r="L9" s="14">
        <v>18.86</v>
      </c>
      <c r="M9" s="14">
        <v>19.23</v>
      </c>
      <c r="N9" s="24">
        <v>19.59</v>
      </c>
      <c r="O9" s="28">
        <f t="shared" ref="O9:O27" si="2">IFERROR(ROUND((E9/D9)-1,4),"")</f>
        <v>3.1199999999999999E-2</v>
      </c>
      <c r="P9" s="4">
        <f t="shared" ref="P9:P27" si="3">IFERROR(ROUND((F9/E9)-1,4),"")</f>
        <v>1.78E-2</v>
      </c>
      <c r="Q9" s="4">
        <f t="shared" ref="Q9:Q27" si="4">IFERROR(ROUND((G9/F9)-1,4),"")</f>
        <v>2.52E-2</v>
      </c>
      <c r="R9" s="4">
        <f t="shared" ref="R9:R27" si="5">IFERROR(ROUND((H9/G9)-1,4),"")</f>
        <v>3.15E-2</v>
      </c>
      <c r="S9" s="4">
        <f t="shared" ref="S9:S27" si="6">IFERROR(ROUND((I9/H9)-1,4),"")</f>
        <v>4.2200000000000001E-2</v>
      </c>
      <c r="T9" s="4">
        <f t="shared" ref="T9:T27" si="7">IFERROR(ROUND((J9/I9)-1,4),"")</f>
        <v>3.7499999999999999E-2</v>
      </c>
      <c r="U9" s="4">
        <f t="shared" ref="U9:U27" si="8">IFERROR(ROUND((K9/J9)-1,4),"")</f>
        <v>3.95E-2</v>
      </c>
      <c r="V9" s="4">
        <f t="shared" ref="V9:V27" si="9">IFERROR(ROUND((L9/K9)-1,4),"")</f>
        <v>2.5000000000000001E-2</v>
      </c>
      <c r="W9" s="4">
        <f t="shared" ref="W9:W27" si="10">IFERROR(ROUND((M9/L9)-1,4),"")</f>
        <v>1.9599999999999999E-2</v>
      </c>
      <c r="X9" s="4">
        <f t="shared" ref="X9:X27" si="11">IFERROR(ROUND((N9/M9)-1,4),"")</f>
        <v>1.8700000000000001E-2</v>
      </c>
      <c r="Y9" s="33">
        <f>AVERAGE(O9:X9)</f>
        <v>2.8820000000000002E-2</v>
      </c>
    </row>
    <row r="10" spans="2:25" x14ac:dyDescent="0.15">
      <c r="B10" s="12" t="s">
        <v>2</v>
      </c>
      <c r="C10" s="13" t="s">
        <v>7</v>
      </c>
      <c r="D10" s="23">
        <v>16.059999999999999</v>
      </c>
      <c r="E10" s="14">
        <v>16.61</v>
      </c>
      <c r="F10" s="14">
        <v>16.96</v>
      </c>
      <c r="G10" s="14">
        <v>17.36</v>
      </c>
      <c r="H10" s="14">
        <v>17.75</v>
      </c>
      <c r="I10" s="14">
        <v>18.32</v>
      </c>
      <c r="J10" s="14">
        <v>18.920000000000002</v>
      </c>
      <c r="K10" s="14">
        <v>19.72</v>
      </c>
      <c r="L10" s="14">
        <v>20.04</v>
      </c>
      <c r="M10" s="14">
        <v>20.47</v>
      </c>
      <c r="N10" s="24">
        <v>20.78</v>
      </c>
      <c r="O10" s="28">
        <f t="shared" si="2"/>
        <v>3.4200000000000001E-2</v>
      </c>
      <c r="P10" s="4">
        <f t="shared" si="3"/>
        <v>2.1100000000000001E-2</v>
      </c>
      <c r="Q10" s="4">
        <f t="shared" si="4"/>
        <v>2.3599999999999999E-2</v>
      </c>
      <c r="R10" s="4">
        <f t="shared" si="5"/>
        <v>2.2499999999999999E-2</v>
      </c>
      <c r="S10" s="4">
        <f t="shared" si="6"/>
        <v>3.2099999999999997E-2</v>
      </c>
      <c r="T10" s="4">
        <f t="shared" si="7"/>
        <v>3.2800000000000003E-2</v>
      </c>
      <c r="U10" s="4">
        <f t="shared" si="8"/>
        <v>4.2299999999999997E-2</v>
      </c>
      <c r="V10" s="4">
        <f t="shared" si="9"/>
        <v>1.6199999999999999E-2</v>
      </c>
      <c r="W10" s="4">
        <f t="shared" si="10"/>
        <v>2.1499999999999998E-2</v>
      </c>
      <c r="X10" s="4">
        <f t="shared" si="11"/>
        <v>1.5100000000000001E-2</v>
      </c>
      <c r="Y10" s="33">
        <f t="shared" ref="Y10:Y27" si="12">AVERAGE(O10:X10)</f>
        <v>2.6139999999999997E-2</v>
      </c>
    </row>
    <row r="11" spans="2:25" x14ac:dyDescent="0.15">
      <c r="B11" s="12" t="s">
        <v>6</v>
      </c>
      <c r="C11" s="13" t="s">
        <v>8</v>
      </c>
      <c r="D11" s="23">
        <v>17.100000000000001</v>
      </c>
      <c r="E11" s="14">
        <v>17.28</v>
      </c>
      <c r="F11" s="14">
        <v>17.850000000000001</v>
      </c>
      <c r="G11" s="14">
        <v>18.350000000000001</v>
      </c>
      <c r="H11" s="14">
        <v>19.100000000000001</v>
      </c>
      <c r="I11" s="14">
        <v>20.52</v>
      </c>
      <c r="J11" s="14">
        <v>21.49</v>
      </c>
      <c r="K11" s="14">
        <v>23.31</v>
      </c>
      <c r="L11" s="14">
        <v>23.49</v>
      </c>
      <c r="M11" s="14">
        <v>24</v>
      </c>
      <c r="N11" s="24">
        <v>24.89</v>
      </c>
      <c r="O11" s="28">
        <f t="shared" si="2"/>
        <v>1.0500000000000001E-2</v>
      </c>
      <c r="P11" s="4">
        <f t="shared" si="3"/>
        <v>3.3000000000000002E-2</v>
      </c>
      <c r="Q11" s="4">
        <f t="shared" si="4"/>
        <v>2.8000000000000001E-2</v>
      </c>
      <c r="R11" s="4">
        <f t="shared" si="5"/>
        <v>4.0899999999999999E-2</v>
      </c>
      <c r="S11" s="4">
        <f t="shared" si="6"/>
        <v>7.4300000000000005E-2</v>
      </c>
      <c r="T11" s="4">
        <f t="shared" si="7"/>
        <v>4.7300000000000002E-2</v>
      </c>
      <c r="U11" s="4">
        <f t="shared" si="8"/>
        <v>8.4699999999999998E-2</v>
      </c>
      <c r="V11" s="4">
        <f t="shared" si="9"/>
        <v>7.7000000000000002E-3</v>
      </c>
      <c r="W11" s="4">
        <f t="shared" si="10"/>
        <v>2.1700000000000001E-2</v>
      </c>
      <c r="X11" s="4">
        <f t="shared" si="11"/>
        <v>3.7100000000000001E-2</v>
      </c>
      <c r="Y11" s="33">
        <f t="shared" si="12"/>
        <v>3.8519999999999999E-2</v>
      </c>
    </row>
    <row r="12" spans="2:25" x14ac:dyDescent="0.15">
      <c r="B12" s="12" t="s">
        <v>9</v>
      </c>
      <c r="C12" s="13" t="s">
        <v>3</v>
      </c>
      <c r="D12" s="23">
        <v>18.22</v>
      </c>
      <c r="E12" s="14">
        <v>18.86</v>
      </c>
      <c r="F12" s="14">
        <v>19.03</v>
      </c>
      <c r="G12" s="14">
        <v>19.25</v>
      </c>
      <c r="H12" s="14">
        <v>19.61</v>
      </c>
      <c r="I12" s="14">
        <v>20.45</v>
      </c>
      <c r="J12" s="14">
        <v>21.31</v>
      </c>
      <c r="K12" s="14">
        <v>22.47</v>
      </c>
      <c r="L12" s="14">
        <v>22.92</v>
      </c>
      <c r="M12" s="14">
        <v>23.42</v>
      </c>
      <c r="N12" s="24">
        <v>23.75</v>
      </c>
      <c r="O12" s="28">
        <f t="shared" si="2"/>
        <v>3.5099999999999999E-2</v>
      </c>
      <c r="P12" s="4">
        <f t="shared" si="3"/>
        <v>8.9999999999999993E-3</v>
      </c>
      <c r="Q12" s="4">
        <f t="shared" si="4"/>
        <v>1.1599999999999999E-2</v>
      </c>
      <c r="R12" s="4">
        <f t="shared" si="5"/>
        <v>1.8700000000000001E-2</v>
      </c>
      <c r="S12" s="4">
        <f t="shared" si="6"/>
        <v>4.2799999999999998E-2</v>
      </c>
      <c r="T12" s="4">
        <f t="shared" si="7"/>
        <v>4.2099999999999999E-2</v>
      </c>
      <c r="U12" s="4">
        <f t="shared" si="8"/>
        <v>5.4399999999999997E-2</v>
      </c>
      <c r="V12" s="4">
        <f t="shared" si="9"/>
        <v>0.02</v>
      </c>
      <c r="W12" s="4">
        <f t="shared" si="10"/>
        <v>2.18E-2</v>
      </c>
      <c r="X12" s="4">
        <f t="shared" si="11"/>
        <v>1.41E-2</v>
      </c>
      <c r="Y12" s="33">
        <f t="shared" si="12"/>
        <v>2.6960000000000001E-2</v>
      </c>
    </row>
    <row r="13" spans="2:25" x14ac:dyDescent="0.15">
      <c r="B13" s="12" t="s">
        <v>10</v>
      </c>
      <c r="C13" s="13" t="s">
        <v>4</v>
      </c>
      <c r="D13" s="23">
        <v>15.01</v>
      </c>
      <c r="E13" s="14">
        <v>15.54</v>
      </c>
      <c r="F13" s="14">
        <v>15.92</v>
      </c>
      <c r="G13" s="14">
        <v>16.34</v>
      </c>
      <c r="H13" s="14">
        <v>16.670000000000002</v>
      </c>
      <c r="I13" s="14">
        <v>16.98</v>
      </c>
      <c r="J13" s="14">
        <v>17.43</v>
      </c>
      <c r="K13" s="14">
        <v>17.989999999999998</v>
      </c>
      <c r="L13" s="14">
        <v>18.399999999999999</v>
      </c>
      <c r="M13" s="14">
        <v>18.8</v>
      </c>
      <c r="N13" s="24">
        <v>19.02</v>
      </c>
      <c r="O13" s="28">
        <f t="shared" si="2"/>
        <v>3.5299999999999998E-2</v>
      </c>
      <c r="P13" s="4">
        <f t="shared" si="3"/>
        <v>2.4500000000000001E-2</v>
      </c>
      <c r="Q13" s="4">
        <f t="shared" si="4"/>
        <v>2.64E-2</v>
      </c>
      <c r="R13" s="4">
        <f t="shared" si="5"/>
        <v>2.0199999999999999E-2</v>
      </c>
      <c r="S13" s="4">
        <f t="shared" si="6"/>
        <v>1.8599999999999998E-2</v>
      </c>
      <c r="T13" s="4">
        <f t="shared" si="7"/>
        <v>2.6499999999999999E-2</v>
      </c>
      <c r="U13" s="4">
        <f t="shared" si="8"/>
        <v>3.2099999999999997E-2</v>
      </c>
      <c r="V13" s="4">
        <f t="shared" si="9"/>
        <v>2.2800000000000001E-2</v>
      </c>
      <c r="W13" s="4">
        <f t="shared" si="10"/>
        <v>2.1700000000000001E-2</v>
      </c>
      <c r="X13" s="4">
        <f t="shared" si="11"/>
        <v>1.17E-2</v>
      </c>
      <c r="Y13" s="33">
        <f t="shared" si="12"/>
        <v>2.3979999999999994E-2</v>
      </c>
    </row>
    <row r="14" spans="2:25" x14ac:dyDescent="0.15">
      <c r="B14" s="12" t="s">
        <v>11</v>
      </c>
      <c r="C14" s="13" t="s">
        <v>12</v>
      </c>
      <c r="D14" s="23">
        <v>15.69</v>
      </c>
      <c r="E14" s="14">
        <v>16.260000000000002</v>
      </c>
      <c r="F14" s="14">
        <v>16.62</v>
      </c>
      <c r="G14" s="14">
        <v>17.05</v>
      </c>
      <c r="H14" s="14">
        <v>17.48</v>
      </c>
      <c r="I14" s="14">
        <v>17.89</v>
      </c>
      <c r="J14" s="14">
        <v>18.36</v>
      </c>
      <c r="K14" s="14">
        <v>18.98</v>
      </c>
      <c r="L14" s="14">
        <v>19.59</v>
      </c>
      <c r="M14" s="14">
        <v>20.03</v>
      </c>
      <c r="N14" s="24">
        <v>20.149999999999999</v>
      </c>
      <c r="O14" s="28">
        <f t="shared" si="2"/>
        <v>3.6299999999999999E-2</v>
      </c>
      <c r="P14" s="4">
        <f t="shared" si="3"/>
        <v>2.2100000000000002E-2</v>
      </c>
      <c r="Q14" s="4">
        <f t="shared" si="4"/>
        <v>2.5899999999999999E-2</v>
      </c>
      <c r="R14" s="4">
        <f t="shared" si="5"/>
        <v>2.52E-2</v>
      </c>
      <c r="S14" s="4">
        <f t="shared" si="6"/>
        <v>2.35E-2</v>
      </c>
      <c r="T14" s="4">
        <f t="shared" si="7"/>
        <v>2.63E-2</v>
      </c>
      <c r="U14" s="4">
        <f t="shared" si="8"/>
        <v>3.3799999999999997E-2</v>
      </c>
      <c r="V14" s="4">
        <f t="shared" si="9"/>
        <v>3.2099999999999997E-2</v>
      </c>
      <c r="W14" s="4">
        <f t="shared" si="10"/>
        <v>2.2499999999999999E-2</v>
      </c>
      <c r="X14" s="4">
        <f t="shared" si="11"/>
        <v>6.0000000000000001E-3</v>
      </c>
      <c r="Y14" s="33">
        <f t="shared" si="12"/>
        <v>2.5369999999999997E-2</v>
      </c>
    </row>
    <row r="15" spans="2:25" x14ac:dyDescent="0.15">
      <c r="B15" s="12" t="s">
        <v>13</v>
      </c>
      <c r="C15" s="13" t="s">
        <v>14</v>
      </c>
      <c r="D15" s="23">
        <v>13.94</v>
      </c>
      <c r="E15" s="14">
        <v>14.4</v>
      </c>
      <c r="F15" s="14">
        <v>14.81</v>
      </c>
      <c r="G15" s="14">
        <v>15.18</v>
      </c>
      <c r="H15" s="14">
        <v>15.3</v>
      </c>
      <c r="I15" s="14">
        <v>15.41</v>
      </c>
      <c r="J15" s="14">
        <v>15.86</v>
      </c>
      <c r="K15" s="14">
        <v>16.39</v>
      </c>
      <c r="L15" s="14">
        <v>16.649999999999999</v>
      </c>
      <c r="M15" s="14">
        <v>16.899999999999999</v>
      </c>
      <c r="N15" s="24">
        <v>17.190000000000001</v>
      </c>
      <c r="O15" s="28">
        <f t="shared" si="2"/>
        <v>3.3000000000000002E-2</v>
      </c>
      <c r="P15" s="4">
        <f t="shared" si="3"/>
        <v>2.8500000000000001E-2</v>
      </c>
      <c r="Q15" s="4">
        <f t="shared" si="4"/>
        <v>2.5000000000000001E-2</v>
      </c>
      <c r="R15" s="4">
        <f t="shared" si="5"/>
        <v>7.9000000000000008E-3</v>
      </c>
      <c r="S15" s="4">
        <f t="shared" si="6"/>
        <v>7.1999999999999998E-3</v>
      </c>
      <c r="T15" s="4">
        <f t="shared" si="7"/>
        <v>2.92E-2</v>
      </c>
      <c r="U15" s="4">
        <f t="shared" si="8"/>
        <v>3.3399999999999999E-2</v>
      </c>
      <c r="V15" s="4">
        <f t="shared" si="9"/>
        <v>1.5900000000000001E-2</v>
      </c>
      <c r="W15" s="4">
        <f t="shared" si="10"/>
        <v>1.4999999999999999E-2</v>
      </c>
      <c r="X15" s="4">
        <f t="shared" si="11"/>
        <v>1.72E-2</v>
      </c>
      <c r="Y15" s="33">
        <f t="shared" si="12"/>
        <v>2.1229999999999999E-2</v>
      </c>
    </row>
    <row r="16" spans="2:25" x14ac:dyDescent="0.15">
      <c r="B16" s="12" t="s">
        <v>15</v>
      </c>
      <c r="C16" s="13" t="s">
        <v>16</v>
      </c>
      <c r="D16" s="23">
        <v>14.38</v>
      </c>
      <c r="E16" s="14">
        <v>14.83</v>
      </c>
      <c r="F16" s="14">
        <v>15.08</v>
      </c>
      <c r="G16" s="14">
        <v>15.47</v>
      </c>
      <c r="H16" s="14">
        <v>16</v>
      </c>
      <c r="I16" s="14">
        <v>16.72</v>
      </c>
      <c r="J16" s="14">
        <v>17.38</v>
      </c>
      <c r="K16" s="14">
        <v>18.09</v>
      </c>
      <c r="L16" s="14">
        <v>18.61</v>
      </c>
      <c r="M16" s="14">
        <v>18.97</v>
      </c>
      <c r="N16" s="24">
        <v>19.34</v>
      </c>
      <c r="O16" s="28">
        <f t="shared" si="2"/>
        <v>3.1300000000000001E-2</v>
      </c>
      <c r="P16" s="4">
        <f t="shared" si="3"/>
        <v>1.6899999999999998E-2</v>
      </c>
      <c r="Q16" s="4">
        <f t="shared" si="4"/>
        <v>2.5899999999999999E-2</v>
      </c>
      <c r="R16" s="4">
        <f t="shared" si="5"/>
        <v>3.4299999999999997E-2</v>
      </c>
      <c r="S16" s="4">
        <f t="shared" si="6"/>
        <v>4.4999999999999998E-2</v>
      </c>
      <c r="T16" s="4">
        <f t="shared" si="7"/>
        <v>3.95E-2</v>
      </c>
      <c r="U16" s="4">
        <f t="shared" si="8"/>
        <v>4.0899999999999999E-2</v>
      </c>
      <c r="V16" s="4">
        <f t="shared" si="9"/>
        <v>2.87E-2</v>
      </c>
      <c r="W16" s="4">
        <f t="shared" si="10"/>
        <v>1.9300000000000001E-2</v>
      </c>
      <c r="X16" s="4">
        <f t="shared" si="11"/>
        <v>1.95E-2</v>
      </c>
      <c r="Y16" s="33">
        <f t="shared" si="12"/>
        <v>3.0129999999999997E-2</v>
      </c>
    </row>
    <row r="17" spans="2:25" x14ac:dyDescent="0.15">
      <c r="B17" s="12" t="s">
        <v>17</v>
      </c>
      <c r="C17" s="13" t="s">
        <v>18</v>
      </c>
      <c r="D17" s="23">
        <v>13.86</v>
      </c>
      <c r="E17" s="14">
        <v>14.2</v>
      </c>
      <c r="F17" s="14">
        <v>14.42</v>
      </c>
      <c r="G17" s="14">
        <v>14.72</v>
      </c>
      <c r="H17" s="14">
        <v>15.1</v>
      </c>
      <c r="I17" s="14">
        <v>15.56</v>
      </c>
      <c r="J17" s="14">
        <v>15.95</v>
      </c>
      <c r="K17" s="14">
        <v>16.29</v>
      </c>
      <c r="L17" s="14">
        <v>16.71</v>
      </c>
      <c r="M17" s="14">
        <v>16.97</v>
      </c>
      <c r="N17" s="24">
        <v>17.25</v>
      </c>
      <c r="O17" s="28">
        <f t="shared" si="2"/>
        <v>2.4500000000000001E-2</v>
      </c>
      <c r="P17" s="4">
        <f t="shared" si="3"/>
        <v>1.55E-2</v>
      </c>
      <c r="Q17" s="4">
        <f t="shared" si="4"/>
        <v>2.0799999999999999E-2</v>
      </c>
      <c r="R17" s="4">
        <f t="shared" si="5"/>
        <v>2.58E-2</v>
      </c>
      <c r="S17" s="4">
        <f t="shared" si="6"/>
        <v>3.0499999999999999E-2</v>
      </c>
      <c r="T17" s="4">
        <f t="shared" si="7"/>
        <v>2.5100000000000001E-2</v>
      </c>
      <c r="U17" s="4">
        <f t="shared" si="8"/>
        <v>2.1299999999999999E-2</v>
      </c>
      <c r="V17" s="4">
        <f t="shared" si="9"/>
        <v>2.58E-2</v>
      </c>
      <c r="W17" s="4">
        <f t="shared" si="10"/>
        <v>1.5599999999999999E-2</v>
      </c>
      <c r="X17" s="4">
        <f t="shared" si="11"/>
        <v>1.6500000000000001E-2</v>
      </c>
      <c r="Y17" s="33">
        <f t="shared" si="12"/>
        <v>2.214E-2</v>
      </c>
    </row>
    <row r="18" spans="2:25" x14ac:dyDescent="0.15">
      <c r="B18" s="12" t="s">
        <v>19</v>
      </c>
      <c r="C18" s="13" t="s">
        <v>20</v>
      </c>
      <c r="D18" s="23">
        <v>16.84</v>
      </c>
      <c r="E18" s="14">
        <v>17.149999999999999</v>
      </c>
      <c r="F18" s="14">
        <v>17.440000000000001</v>
      </c>
      <c r="G18" s="14">
        <v>17.84</v>
      </c>
      <c r="H18" s="14">
        <v>18.559999999999999</v>
      </c>
      <c r="I18" s="14">
        <v>19.22</v>
      </c>
      <c r="J18" s="14">
        <v>19.93</v>
      </c>
      <c r="K18" s="14">
        <v>20.27</v>
      </c>
      <c r="L18" s="14">
        <v>21.33</v>
      </c>
      <c r="M18" s="14">
        <v>21.82</v>
      </c>
      <c r="N18" s="24">
        <v>21.97</v>
      </c>
      <c r="O18" s="28">
        <f t="shared" si="2"/>
        <v>1.84E-2</v>
      </c>
      <c r="P18" s="4">
        <f t="shared" si="3"/>
        <v>1.6899999999999998E-2</v>
      </c>
      <c r="Q18" s="4">
        <f t="shared" si="4"/>
        <v>2.29E-2</v>
      </c>
      <c r="R18" s="4">
        <f t="shared" si="5"/>
        <v>4.0399999999999998E-2</v>
      </c>
      <c r="S18" s="4">
        <f t="shared" si="6"/>
        <v>3.56E-2</v>
      </c>
      <c r="T18" s="4">
        <f t="shared" si="7"/>
        <v>3.6900000000000002E-2</v>
      </c>
      <c r="U18" s="4">
        <f t="shared" si="8"/>
        <v>1.7100000000000001E-2</v>
      </c>
      <c r="V18" s="4">
        <f t="shared" si="9"/>
        <v>5.2299999999999999E-2</v>
      </c>
      <c r="W18" s="4">
        <f t="shared" si="10"/>
        <v>2.3E-2</v>
      </c>
      <c r="X18" s="4">
        <f t="shared" si="11"/>
        <v>6.8999999999999999E-3</v>
      </c>
      <c r="Y18" s="33">
        <f t="shared" si="12"/>
        <v>2.7040000000000002E-2</v>
      </c>
    </row>
    <row r="19" spans="2:25" x14ac:dyDescent="0.15">
      <c r="B19" s="12" t="s">
        <v>21</v>
      </c>
      <c r="C19" s="13" t="s">
        <v>22</v>
      </c>
      <c r="D19" s="23">
        <v>11.49</v>
      </c>
      <c r="E19" s="14">
        <v>11.83</v>
      </c>
      <c r="F19" s="14">
        <v>11.97</v>
      </c>
      <c r="G19" s="14">
        <v>12.23</v>
      </c>
      <c r="H19" s="14">
        <v>12.39</v>
      </c>
      <c r="I19" s="14">
        <v>12.66</v>
      </c>
      <c r="J19" s="14">
        <v>12.77</v>
      </c>
      <c r="K19" s="14">
        <v>12.9</v>
      </c>
      <c r="L19" s="14">
        <v>13.15</v>
      </c>
      <c r="M19" s="14">
        <v>13.36</v>
      </c>
      <c r="N19" s="24">
        <v>13.67</v>
      </c>
      <c r="O19" s="28">
        <f t="shared" si="2"/>
        <v>2.9600000000000001E-2</v>
      </c>
      <c r="P19" s="4">
        <f t="shared" si="3"/>
        <v>1.18E-2</v>
      </c>
      <c r="Q19" s="4">
        <f t="shared" si="4"/>
        <v>2.1700000000000001E-2</v>
      </c>
      <c r="R19" s="4">
        <f t="shared" si="5"/>
        <v>1.3100000000000001E-2</v>
      </c>
      <c r="S19" s="4">
        <f t="shared" si="6"/>
        <v>2.18E-2</v>
      </c>
      <c r="T19" s="4">
        <f t="shared" si="7"/>
        <v>8.6999999999999994E-3</v>
      </c>
      <c r="U19" s="4">
        <f t="shared" si="8"/>
        <v>1.0200000000000001E-2</v>
      </c>
      <c r="V19" s="4">
        <f t="shared" si="9"/>
        <v>1.9400000000000001E-2</v>
      </c>
      <c r="W19" s="4">
        <f t="shared" si="10"/>
        <v>1.6E-2</v>
      </c>
      <c r="X19" s="4">
        <f t="shared" si="11"/>
        <v>2.3199999999999998E-2</v>
      </c>
      <c r="Y19" s="33">
        <f t="shared" si="12"/>
        <v>1.755E-2</v>
      </c>
    </row>
    <row r="20" spans="2:25" x14ac:dyDescent="0.15">
      <c r="B20" s="12" t="s">
        <v>23</v>
      </c>
      <c r="C20" s="13" t="s">
        <v>24</v>
      </c>
      <c r="D20" s="23">
        <v>15.59</v>
      </c>
      <c r="E20" s="14">
        <v>16.02</v>
      </c>
      <c r="F20" s="14">
        <v>16.350000000000001</v>
      </c>
      <c r="G20" s="14">
        <v>16.59</v>
      </c>
      <c r="H20" s="14">
        <v>16.87</v>
      </c>
      <c r="I20" s="14">
        <v>17.52</v>
      </c>
      <c r="J20" s="14">
        <v>18.010000000000002</v>
      </c>
      <c r="K20" s="14">
        <v>18.670000000000002</v>
      </c>
      <c r="L20" s="14">
        <v>19.04</v>
      </c>
      <c r="M20" s="14">
        <v>19.22</v>
      </c>
      <c r="N20" s="24">
        <v>19.600000000000001</v>
      </c>
      <c r="O20" s="28">
        <f t="shared" si="2"/>
        <v>2.76E-2</v>
      </c>
      <c r="P20" s="4">
        <f t="shared" si="3"/>
        <v>2.06E-2</v>
      </c>
      <c r="Q20" s="4">
        <f t="shared" si="4"/>
        <v>1.47E-2</v>
      </c>
      <c r="R20" s="4">
        <f t="shared" si="5"/>
        <v>1.6899999999999998E-2</v>
      </c>
      <c r="S20" s="4">
        <f t="shared" si="6"/>
        <v>3.85E-2</v>
      </c>
      <c r="T20" s="4">
        <f t="shared" si="7"/>
        <v>2.8000000000000001E-2</v>
      </c>
      <c r="U20" s="4">
        <f t="shared" si="8"/>
        <v>3.6600000000000001E-2</v>
      </c>
      <c r="V20" s="4">
        <f t="shared" si="9"/>
        <v>1.9800000000000002E-2</v>
      </c>
      <c r="W20" s="4">
        <f t="shared" si="10"/>
        <v>9.4999999999999998E-3</v>
      </c>
      <c r="X20" s="4">
        <f t="shared" si="11"/>
        <v>1.9800000000000002E-2</v>
      </c>
      <c r="Y20" s="33">
        <f t="shared" si="12"/>
        <v>2.3200000000000002E-2</v>
      </c>
    </row>
    <row r="21" spans="2:25" x14ac:dyDescent="0.15">
      <c r="B21" s="12" t="s">
        <v>25</v>
      </c>
      <c r="C21" s="13" t="s">
        <v>5</v>
      </c>
      <c r="D21" s="23">
        <v>23.86</v>
      </c>
      <c r="E21" s="14">
        <v>24.18</v>
      </c>
      <c r="F21" s="14">
        <v>25.15</v>
      </c>
      <c r="G21" s="14">
        <v>25.96</v>
      </c>
      <c r="H21" s="14">
        <v>27.39</v>
      </c>
      <c r="I21" s="14">
        <v>27.25</v>
      </c>
      <c r="J21" s="14">
        <v>28.48</v>
      </c>
      <c r="K21" s="14">
        <v>29.11</v>
      </c>
      <c r="L21" s="14">
        <v>29.81</v>
      </c>
      <c r="M21" s="14">
        <v>30.16</v>
      </c>
      <c r="N21" s="24">
        <v>30.99</v>
      </c>
      <c r="O21" s="28">
        <f t="shared" si="2"/>
        <v>1.34E-2</v>
      </c>
      <c r="P21" s="4">
        <f t="shared" si="3"/>
        <v>4.0099999999999997E-2</v>
      </c>
      <c r="Q21" s="4">
        <f t="shared" si="4"/>
        <v>3.2199999999999999E-2</v>
      </c>
      <c r="R21" s="4">
        <f t="shared" si="5"/>
        <v>5.5100000000000003E-2</v>
      </c>
      <c r="S21" s="4">
        <f t="shared" si="6"/>
        <v>-5.1000000000000004E-3</v>
      </c>
      <c r="T21" s="4">
        <f t="shared" si="7"/>
        <v>4.5100000000000001E-2</v>
      </c>
      <c r="U21" s="4">
        <f t="shared" si="8"/>
        <v>2.2100000000000002E-2</v>
      </c>
      <c r="V21" s="4">
        <f t="shared" si="9"/>
        <v>2.4E-2</v>
      </c>
      <c r="W21" s="4">
        <f t="shared" si="10"/>
        <v>1.17E-2</v>
      </c>
      <c r="X21" s="4">
        <f t="shared" si="11"/>
        <v>2.75E-2</v>
      </c>
      <c r="Y21" s="33">
        <f t="shared" si="12"/>
        <v>2.6610000000000002E-2</v>
      </c>
    </row>
    <row r="22" spans="2:25" x14ac:dyDescent="0.15">
      <c r="B22" s="12" t="s">
        <v>26</v>
      </c>
      <c r="C22" s="13" t="s">
        <v>27</v>
      </c>
      <c r="D22" s="23">
        <v>19.920000000000002</v>
      </c>
      <c r="E22" s="14">
        <v>20.64</v>
      </c>
      <c r="F22" s="14">
        <v>21.04</v>
      </c>
      <c r="G22" s="14">
        <v>21.64</v>
      </c>
      <c r="H22" s="14">
        <v>22.53</v>
      </c>
      <c r="I22" s="14">
        <v>23.66</v>
      </c>
      <c r="J22" s="14">
        <v>24.26</v>
      </c>
      <c r="K22" s="14">
        <v>25</v>
      </c>
      <c r="L22" s="14">
        <v>25.65</v>
      </c>
      <c r="M22" s="14">
        <v>26.15</v>
      </c>
      <c r="N22" s="24">
        <v>26.8</v>
      </c>
      <c r="O22" s="28">
        <f t="shared" si="2"/>
        <v>3.61E-2</v>
      </c>
      <c r="P22" s="4">
        <f t="shared" si="3"/>
        <v>1.9400000000000001E-2</v>
      </c>
      <c r="Q22" s="4">
        <f t="shared" si="4"/>
        <v>2.8500000000000001E-2</v>
      </c>
      <c r="R22" s="4">
        <f t="shared" si="5"/>
        <v>4.1099999999999998E-2</v>
      </c>
      <c r="S22" s="4">
        <f t="shared" si="6"/>
        <v>5.0200000000000002E-2</v>
      </c>
      <c r="T22" s="4">
        <f t="shared" si="7"/>
        <v>2.5399999999999999E-2</v>
      </c>
      <c r="U22" s="4">
        <f t="shared" si="8"/>
        <v>3.0499999999999999E-2</v>
      </c>
      <c r="V22" s="4">
        <f t="shared" si="9"/>
        <v>2.5999999999999999E-2</v>
      </c>
      <c r="W22" s="4">
        <f t="shared" si="10"/>
        <v>1.95E-2</v>
      </c>
      <c r="X22" s="4">
        <f t="shared" si="11"/>
        <v>2.4899999999999999E-2</v>
      </c>
      <c r="Y22" s="33">
        <f t="shared" si="12"/>
        <v>3.0159999999999999E-2</v>
      </c>
    </row>
    <row r="23" spans="2:25" x14ac:dyDescent="0.15">
      <c r="B23" s="12" t="s">
        <v>28</v>
      </c>
      <c r="C23" s="13" t="s">
        <v>29</v>
      </c>
      <c r="D23" s="23">
        <v>15.85</v>
      </c>
      <c r="E23" s="14">
        <v>16.600000000000001</v>
      </c>
      <c r="F23" s="14">
        <v>17.3</v>
      </c>
      <c r="G23" s="14">
        <v>17.690000000000001</v>
      </c>
      <c r="H23" s="14">
        <v>18.27</v>
      </c>
      <c r="I23" s="14">
        <v>19.29</v>
      </c>
      <c r="J23" s="14">
        <v>19.920000000000002</v>
      </c>
      <c r="K23" s="14">
        <v>20.57</v>
      </c>
      <c r="L23" s="14">
        <v>21.18</v>
      </c>
      <c r="M23" s="14">
        <v>21.7</v>
      </c>
      <c r="N23" s="24">
        <v>22.26</v>
      </c>
      <c r="O23" s="28">
        <f t="shared" si="2"/>
        <v>4.7300000000000002E-2</v>
      </c>
      <c r="P23" s="4">
        <f t="shared" si="3"/>
        <v>4.2200000000000001E-2</v>
      </c>
      <c r="Q23" s="4">
        <f t="shared" si="4"/>
        <v>2.2499999999999999E-2</v>
      </c>
      <c r="R23" s="4">
        <f t="shared" si="5"/>
        <v>3.2800000000000003E-2</v>
      </c>
      <c r="S23" s="4">
        <f t="shared" si="6"/>
        <v>5.5800000000000002E-2</v>
      </c>
      <c r="T23" s="4">
        <f t="shared" si="7"/>
        <v>3.27E-2</v>
      </c>
      <c r="U23" s="4">
        <f t="shared" si="8"/>
        <v>3.2599999999999997E-2</v>
      </c>
      <c r="V23" s="4">
        <f t="shared" si="9"/>
        <v>2.9700000000000001E-2</v>
      </c>
      <c r="W23" s="4">
        <f t="shared" si="10"/>
        <v>2.46E-2</v>
      </c>
      <c r="X23" s="4">
        <f t="shared" si="11"/>
        <v>2.58E-2</v>
      </c>
      <c r="Y23" s="33">
        <f t="shared" si="12"/>
        <v>3.4600000000000006E-2</v>
      </c>
    </row>
    <row r="24" spans="2:25" x14ac:dyDescent="0.15">
      <c r="B24" s="12" t="s">
        <v>30</v>
      </c>
      <c r="C24" s="13" t="s">
        <v>31</v>
      </c>
      <c r="D24" s="23">
        <v>16.57</v>
      </c>
      <c r="E24" s="14">
        <v>17.09</v>
      </c>
      <c r="F24" s="14">
        <v>17.28</v>
      </c>
      <c r="G24" s="14">
        <v>17.739999999999998</v>
      </c>
      <c r="H24" s="14">
        <v>18.420000000000002</v>
      </c>
      <c r="I24" s="14">
        <v>19.64</v>
      </c>
      <c r="J24" s="14">
        <v>20.49</v>
      </c>
      <c r="K24" s="14">
        <v>21.95</v>
      </c>
      <c r="L24" s="14">
        <v>22.6</v>
      </c>
      <c r="M24" s="14">
        <v>22.84</v>
      </c>
      <c r="N24" s="24">
        <v>23.12</v>
      </c>
      <c r="O24" s="28">
        <f t="shared" si="2"/>
        <v>3.1399999999999997E-2</v>
      </c>
      <c r="P24" s="4">
        <f t="shared" si="3"/>
        <v>1.11E-2</v>
      </c>
      <c r="Q24" s="4">
        <f t="shared" si="4"/>
        <v>2.6599999999999999E-2</v>
      </c>
      <c r="R24" s="4">
        <f t="shared" si="5"/>
        <v>3.8300000000000001E-2</v>
      </c>
      <c r="S24" s="4">
        <f t="shared" si="6"/>
        <v>6.6199999999999995E-2</v>
      </c>
      <c r="T24" s="4">
        <f t="shared" si="7"/>
        <v>4.3299999999999998E-2</v>
      </c>
      <c r="U24" s="4">
        <f t="shared" si="8"/>
        <v>7.1300000000000002E-2</v>
      </c>
      <c r="V24" s="4">
        <f t="shared" si="9"/>
        <v>2.9600000000000001E-2</v>
      </c>
      <c r="W24" s="4">
        <f t="shared" si="10"/>
        <v>1.06E-2</v>
      </c>
      <c r="X24" s="4">
        <f t="shared" si="11"/>
        <v>1.23E-2</v>
      </c>
      <c r="Y24" s="33">
        <f t="shared" si="12"/>
        <v>3.4070000000000003E-2</v>
      </c>
    </row>
    <row r="25" spans="2:25" x14ac:dyDescent="0.15">
      <c r="B25" s="12" t="s">
        <v>32</v>
      </c>
      <c r="C25" s="13" t="s">
        <v>33</v>
      </c>
      <c r="D25" s="23">
        <v>14.93</v>
      </c>
      <c r="E25" s="14">
        <v>15.51</v>
      </c>
      <c r="F25" s="14">
        <v>15.83</v>
      </c>
      <c r="G25" s="14">
        <v>16.39</v>
      </c>
      <c r="H25" s="14">
        <v>17</v>
      </c>
      <c r="I25" s="14">
        <v>17.66</v>
      </c>
      <c r="J25" s="14">
        <v>18.48</v>
      </c>
      <c r="K25" s="14">
        <v>19.18</v>
      </c>
      <c r="L25" s="14">
        <v>19.760000000000002</v>
      </c>
      <c r="M25" s="14">
        <v>20.420000000000002</v>
      </c>
      <c r="N25" s="24">
        <v>21.01</v>
      </c>
      <c r="O25" s="28">
        <f t="shared" si="2"/>
        <v>3.8800000000000001E-2</v>
      </c>
      <c r="P25" s="4">
        <f t="shared" si="3"/>
        <v>2.06E-2</v>
      </c>
      <c r="Q25" s="4">
        <f t="shared" si="4"/>
        <v>3.5400000000000001E-2</v>
      </c>
      <c r="R25" s="4">
        <f t="shared" si="5"/>
        <v>3.7199999999999997E-2</v>
      </c>
      <c r="S25" s="4">
        <f t="shared" si="6"/>
        <v>3.8800000000000001E-2</v>
      </c>
      <c r="T25" s="4">
        <f t="shared" si="7"/>
        <v>4.6399999999999997E-2</v>
      </c>
      <c r="U25" s="4">
        <f t="shared" si="8"/>
        <v>3.7900000000000003E-2</v>
      </c>
      <c r="V25" s="4">
        <f t="shared" si="9"/>
        <v>3.0200000000000001E-2</v>
      </c>
      <c r="W25" s="4">
        <f t="shared" si="10"/>
        <v>3.3399999999999999E-2</v>
      </c>
      <c r="X25" s="4">
        <f t="shared" si="11"/>
        <v>2.8899999999999999E-2</v>
      </c>
      <c r="Y25" s="33">
        <f t="shared" si="12"/>
        <v>3.4759999999999999E-2</v>
      </c>
    </row>
    <row r="26" spans="2:25" x14ac:dyDescent="0.15">
      <c r="B26" s="12" t="s">
        <v>34</v>
      </c>
      <c r="C26" s="13" t="s">
        <v>35</v>
      </c>
      <c r="D26" s="23">
        <v>8.64</v>
      </c>
      <c r="E26" s="14">
        <v>8.9600000000000009</v>
      </c>
      <c r="F26" s="14">
        <v>9.07</v>
      </c>
      <c r="G26" s="14">
        <v>9.26</v>
      </c>
      <c r="H26" s="14">
        <v>9.49</v>
      </c>
      <c r="I26" s="14">
        <v>10</v>
      </c>
      <c r="J26" s="14">
        <v>10.67</v>
      </c>
      <c r="K26" s="14">
        <v>10.96</v>
      </c>
      <c r="L26" s="14">
        <v>11.31</v>
      </c>
      <c r="M26" s="14">
        <v>11.32</v>
      </c>
      <c r="N26" s="24">
        <v>11.53</v>
      </c>
      <c r="O26" s="28">
        <f t="shared" si="2"/>
        <v>3.6999999999999998E-2</v>
      </c>
      <c r="P26" s="4">
        <f t="shared" si="3"/>
        <v>1.23E-2</v>
      </c>
      <c r="Q26" s="4">
        <f t="shared" si="4"/>
        <v>2.0899999999999998E-2</v>
      </c>
      <c r="R26" s="4">
        <f t="shared" si="5"/>
        <v>2.4799999999999999E-2</v>
      </c>
      <c r="S26" s="4">
        <f t="shared" si="6"/>
        <v>5.3699999999999998E-2</v>
      </c>
      <c r="T26" s="4">
        <f t="shared" si="7"/>
        <v>6.7000000000000004E-2</v>
      </c>
      <c r="U26" s="4">
        <f t="shared" si="8"/>
        <v>2.7199999999999998E-2</v>
      </c>
      <c r="V26" s="4">
        <f t="shared" si="9"/>
        <v>3.1899999999999998E-2</v>
      </c>
      <c r="W26" s="4">
        <f t="shared" si="10"/>
        <v>8.9999999999999998E-4</v>
      </c>
      <c r="X26" s="4">
        <f t="shared" si="11"/>
        <v>1.8599999999999998E-2</v>
      </c>
      <c r="Y26" s="33">
        <f t="shared" si="12"/>
        <v>2.9430000000000001E-2</v>
      </c>
    </row>
    <row r="27" spans="2:25" x14ac:dyDescent="0.15">
      <c r="B27" s="15" t="s">
        <v>36</v>
      </c>
      <c r="C27" s="16" t="s">
        <v>37</v>
      </c>
      <c r="D27" s="25">
        <v>13.51</v>
      </c>
      <c r="E27" s="17">
        <v>13.96</v>
      </c>
      <c r="F27" s="17">
        <v>13.84</v>
      </c>
      <c r="G27" s="17">
        <v>14.14</v>
      </c>
      <c r="H27" s="17">
        <v>14.51</v>
      </c>
      <c r="I27" s="17">
        <v>15.02</v>
      </c>
      <c r="J27" s="17">
        <v>15.66</v>
      </c>
      <c r="K27" s="17">
        <v>16.3</v>
      </c>
      <c r="L27" s="17">
        <v>16.88</v>
      </c>
      <c r="M27" s="17">
        <v>17.21</v>
      </c>
      <c r="N27" s="26">
        <v>17.420000000000002</v>
      </c>
      <c r="O27" s="29">
        <f t="shared" si="2"/>
        <v>3.3300000000000003E-2</v>
      </c>
      <c r="P27" s="18">
        <f t="shared" si="3"/>
        <v>-8.6E-3</v>
      </c>
      <c r="Q27" s="18">
        <f t="shared" si="4"/>
        <v>2.1700000000000001E-2</v>
      </c>
      <c r="R27" s="18">
        <f t="shared" si="5"/>
        <v>2.6200000000000001E-2</v>
      </c>
      <c r="S27" s="18">
        <f t="shared" si="6"/>
        <v>3.5099999999999999E-2</v>
      </c>
      <c r="T27" s="18">
        <f t="shared" si="7"/>
        <v>4.2599999999999999E-2</v>
      </c>
      <c r="U27" s="18">
        <f t="shared" si="8"/>
        <v>4.0899999999999999E-2</v>
      </c>
      <c r="V27" s="18">
        <f t="shared" si="9"/>
        <v>3.56E-2</v>
      </c>
      <c r="W27" s="18">
        <f t="shared" si="10"/>
        <v>1.95E-2</v>
      </c>
      <c r="X27" s="18">
        <f t="shared" si="11"/>
        <v>1.2200000000000001E-2</v>
      </c>
      <c r="Y27" s="34">
        <f t="shared" si="12"/>
        <v>2.5849999999999995E-2</v>
      </c>
    </row>
    <row r="28" spans="2:25" s="5" customFormat="1" x14ac:dyDescent="0.1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25" s="5" customForma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25" s="5" customFormat="1" x14ac:dyDescent="0.1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25" s="5" customFormat="1" x14ac:dyDescent="0.1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25" s="5" customFormat="1" x14ac:dyDescent="0.15">
      <c r="B32"/>
    </row>
    <row r="33" spans="2:2" s="5" customFormat="1" x14ac:dyDescent="0.15">
      <c r="B33"/>
    </row>
    <row r="34" spans="2:2" s="5" customFormat="1" x14ac:dyDescent="0.15">
      <c r="B34"/>
    </row>
    <row r="35" spans="2:2" s="5" customFormat="1" x14ac:dyDescent="0.15">
      <c r="B35"/>
    </row>
    <row r="36" spans="2:2" s="5" customFormat="1" x14ac:dyDescent="0.15">
      <c r="B36"/>
    </row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4:14" s="2" customFormat="1" x14ac:dyDescent="0.15"/>
    <row r="66" spans="4:14" s="2" customFormat="1" x14ac:dyDescent="0.15"/>
    <row r="67" spans="4:14" s="2" customFormat="1" x14ac:dyDescent="0.15"/>
    <row r="68" spans="4:14" s="2" customFormat="1" x14ac:dyDescent="0.15"/>
    <row r="69" spans="4:14" s="2" customFormat="1" x14ac:dyDescent="0.15"/>
    <row r="70" spans="4:14" s="2" customFormat="1" x14ac:dyDescent="0.15"/>
    <row r="71" spans="4:14" s="2" customFormat="1" x14ac:dyDescent="0.15"/>
    <row r="72" spans="4:14" s="2" customFormat="1" x14ac:dyDescent="0.15"/>
    <row r="73" spans="4:14" x14ac:dyDescent="0.1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</sheetData>
  <mergeCells count="4">
    <mergeCell ref="B2:Y2"/>
    <mergeCell ref="D4:N4"/>
    <mergeCell ref="O7:Y7"/>
    <mergeCell ref="D7:N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B2:Y73"/>
  <sheetViews>
    <sheetView zoomScaleNormal="100" workbookViewId="0"/>
  </sheetViews>
  <sheetFormatPr defaultRowHeight="10.5" x14ac:dyDescent="0.15"/>
  <cols>
    <col min="1" max="1" width="3.83203125" customWidth="1"/>
    <col min="2" max="2" width="14.83203125" customWidth="1"/>
    <col min="3" max="3" width="29.83203125" customWidth="1"/>
    <col min="4" max="4" width="6.83203125" bestFit="1" customWidth="1"/>
    <col min="5" max="14" width="6.83203125" customWidth="1"/>
    <col min="15" max="15" width="7.83203125" customWidth="1"/>
    <col min="16" max="17" width="6.83203125" customWidth="1"/>
    <col min="18" max="18" width="7.83203125" customWidth="1"/>
    <col min="19" max="23" width="6.83203125" customWidth="1"/>
    <col min="24" max="24" width="7.83203125" customWidth="1"/>
    <col min="25" max="25" width="8.83203125" customWidth="1"/>
  </cols>
  <sheetData>
    <row r="2" spans="2:25" ht="12.75" x14ac:dyDescent="0.2"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4" spans="2:25" ht="10.5" customHeight="1" x14ac:dyDescent="0.15">
      <c r="C4" s="32" t="s">
        <v>70</v>
      </c>
      <c r="D4" s="38" t="s">
        <v>44</v>
      </c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25" x14ac:dyDescent="0.15">
      <c r="C5" s="32" t="s">
        <v>71</v>
      </c>
      <c r="D5" s="1">
        <v>37621</v>
      </c>
      <c r="E5" s="5"/>
      <c r="F5" s="5"/>
      <c r="G5" s="5"/>
      <c r="H5" s="5"/>
      <c r="I5" s="5"/>
      <c r="J5" s="5"/>
      <c r="K5" s="5"/>
      <c r="L5" s="5"/>
      <c r="M5" s="5"/>
      <c r="N5" s="5"/>
    </row>
    <row r="7" spans="2:25" x14ac:dyDescent="0.15">
      <c r="D7" s="39" t="s">
        <v>68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39" t="s">
        <v>65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2:25" x14ac:dyDescent="0.15">
      <c r="B8" s="30" t="s">
        <v>38</v>
      </c>
      <c r="C8" s="31" t="s">
        <v>39</v>
      </c>
      <c r="D8" s="3">
        <f>YEAR(D5)</f>
        <v>2002</v>
      </c>
      <c r="E8" s="3">
        <f>D8+1</f>
        <v>2003</v>
      </c>
      <c r="F8" s="3">
        <f t="shared" ref="F8:N8" si="0">E8+1</f>
        <v>2004</v>
      </c>
      <c r="G8" s="3">
        <f t="shared" si="0"/>
        <v>2005</v>
      </c>
      <c r="H8" s="3">
        <f t="shared" si="0"/>
        <v>2006</v>
      </c>
      <c r="I8" s="3">
        <f t="shared" si="0"/>
        <v>2007</v>
      </c>
      <c r="J8" s="3">
        <f t="shared" si="0"/>
        <v>2008</v>
      </c>
      <c r="K8" s="3">
        <f t="shared" si="0"/>
        <v>2009</v>
      </c>
      <c r="L8" s="3">
        <f t="shared" si="0"/>
        <v>2010</v>
      </c>
      <c r="M8" s="3">
        <f t="shared" si="0"/>
        <v>2011</v>
      </c>
      <c r="N8" s="3">
        <f t="shared" si="0"/>
        <v>2012</v>
      </c>
      <c r="O8" s="3">
        <f t="shared" ref="O8:X8" si="1">E8</f>
        <v>2003</v>
      </c>
      <c r="P8" s="3">
        <f t="shared" si="1"/>
        <v>2004</v>
      </c>
      <c r="Q8" s="3">
        <f t="shared" si="1"/>
        <v>2005</v>
      </c>
      <c r="R8" s="3">
        <f t="shared" si="1"/>
        <v>2006</v>
      </c>
      <c r="S8" s="3">
        <f t="shared" si="1"/>
        <v>2007</v>
      </c>
      <c r="T8" s="3">
        <f t="shared" si="1"/>
        <v>2008</v>
      </c>
      <c r="U8" s="3">
        <f t="shared" si="1"/>
        <v>2009</v>
      </c>
      <c r="V8" s="3">
        <f t="shared" si="1"/>
        <v>2010</v>
      </c>
      <c r="W8" s="3">
        <f t="shared" si="1"/>
        <v>2011</v>
      </c>
      <c r="X8" s="3">
        <f t="shared" si="1"/>
        <v>2012</v>
      </c>
      <c r="Y8" s="3" t="s">
        <v>40</v>
      </c>
    </row>
    <row r="9" spans="2:25" x14ac:dyDescent="0.15">
      <c r="B9" s="12" t="s">
        <v>0</v>
      </c>
      <c r="C9" s="13" t="s">
        <v>1</v>
      </c>
      <c r="D9" s="23">
        <v>15.22</v>
      </c>
      <c r="E9" s="14">
        <v>15.48</v>
      </c>
      <c r="F9" s="14">
        <v>15.88</v>
      </c>
      <c r="G9" s="14">
        <v>16.37</v>
      </c>
      <c r="H9" s="14">
        <v>17.059999999999999</v>
      </c>
      <c r="I9" s="14">
        <v>17.71</v>
      </c>
      <c r="J9" s="14">
        <v>18.399999999999999</v>
      </c>
      <c r="K9" s="14">
        <v>18.86</v>
      </c>
      <c r="L9" s="14">
        <v>19.239999999999998</v>
      </c>
      <c r="M9" s="14">
        <v>19.579999999999998</v>
      </c>
      <c r="N9" s="24">
        <v>19.93</v>
      </c>
      <c r="O9" s="28">
        <f t="shared" ref="O9:O27" si="2">IFERROR(ROUND((E9/D9)-1,4),"")</f>
        <v>1.7100000000000001E-2</v>
      </c>
      <c r="P9" s="4">
        <f t="shared" ref="P9:P27" si="3">IFERROR(ROUND((F9/E9)-1,4),"")</f>
        <v>2.58E-2</v>
      </c>
      <c r="Q9" s="4">
        <f t="shared" ref="Q9:Q27" si="4">IFERROR(ROUND((G9/F9)-1,4),"")</f>
        <v>3.09E-2</v>
      </c>
      <c r="R9" s="4">
        <f t="shared" ref="R9:R27" si="5">IFERROR(ROUND((H9/G9)-1,4),"")</f>
        <v>4.2200000000000001E-2</v>
      </c>
      <c r="S9" s="4">
        <f t="shared" ref="S9:S27" si="6">IFERROR(ROUND((I9/H9)-1,4),"")</f>
        <v>3.8100000000000002E-2</v>
      </c>
      <c r="T9" s="4">
        <f t="shared" ref="T9:T27" si="7">IFERROR(ROUND((J9/I9)-1,4),"")</f>
        <v>3.9E-2</v>
      </c>
      <c r="U9" s="4">
        <f t="shared" ref="U9:U27" si="8">IFERROR(ROUND((K9/J9)-1,4),"")</f>
        <v>2.5000000000000001E-2</v>
      </c>
      <c r="V9" s="4">
        <f t="shared" ref="V9:V27" si="9">IFERROR(ROUND((L9/K9)-1,4),"")</f>
        <v>2.01E-2</v>
      </c>
      <c r="W9" s="4">
        <f t="shared" ref="W9:W27" si="10">IFERROR(ROUND((M9/L9)-1,4),"")</f>
        <v>1.77E-2</v>
      </c>
      <c r="X9" s="4">
        <f t="shared" ref="X9:X27" si="11">IFERROR(ROUND((N9/M9)-1,4),"")</f>
        <v>1.7899999999999999E-2</v>
      </c>
      <c r="Y9" s="33">
        <f>AVERAGE(O9:X9)</f>
        <v>2.7380000000000005E-2</v>
      </c>
    </row>
    <row r="10" spans="2:25" x14ac:dyDescent="0.15">
      <c r="B10" s="12" t="s">
        <v>2</v>
      </c>
      <c r="C10" s="13" t="s">
        <v>7</v>
      </c>
      <c r="D10" s="23">
        <v>16.600000000000001</v>
      </c>
      <c r="E10" s="14">
        <v>16.96</v>
      </c>
      <c r="F10" s="14">
        <v>17.36</v>
      </c>
      <c r="G10" s="14">
        <v>17.75</v>
      </c>
      <c r="H10" s="14">
        <v>18.309999999999999</v>
      </c>
      <c r="I10" s="14">
        <v>18.920000000000002</v>
      </c>
      <c r="J10" s="14">
        <v>19.72</v>
      </c>
      <c r="K10" s="14">
        <v>20.05</v>
      </c>
      <c r="L10" s="14">
        <v>20.47</v>
      </c>
      <c r="M10" s="14">
        <v>20.78</v>
      </c>
      <c r="N10" s="24">
        <v>21.08</v>
      </c>
      <c r="O10" s="28">
        <f t="shared" si="2"/>
        <v>2.1700000000000001E-2</v>
      </c>
      <c r="P10" s="4">
        <f t="shared" si="3"/>
        <v>2.3599999999999999E-2</v>
      </c>
      <c r="Q10" s="4">
        <f t="shared" si="4"/>
        <v>2.2499999999999999E-2</v>
      </c>
      <c r="R10" s="4">
        <f t="shared" si="5"/>
        <v>3.15E-2</v>
      </c>
      <c r="S10" s="4">
        <f t="shared" si="6"/>
        <v>3.3300000000000003E-2</v>
      </c>
      <c r="T10" s="4">
        <f t="shared" si="7"/>
        <v>4.2299999999999997E-2</v>
      </c>
      <c r="U10" s="4">
        <f t="shared" si="8"/>
        <v>1.67E-2</v>
      </c>
      <c r="V10" s="4">
        <f t="shared" si="9"/>
        <v>2.0899999999999998E-2</v>
      </c>
      <c r="W10" s="4">
        <f t="shared" si="10"/>
        <v>1.5100000000000001E-2</v>
      </c>
      <c r="X10" s="4">
        <f t="shared" si="11"/>
        <v>1.44E-2</v>
      </c>
      <c r="Y10" s="33">
        <f t="shared" ref="Y10:Y27" si="12">AVERAGE(O10:X10)</f>
        <v>2.4199999999999999E-2</v>
      </c>
    </row>
    <row r="11" spans="2:25" x14ac:dyDescent="0.15">
      <c r="B11" s="12" t="s">
        <v>6</v>
      </c>
      <c r="C11" s="13" t="s">
        <v>8</v>
      </c>
      <c r="D11" s="23">
        <v>17.28</v>
      </c>
      <c r="E11" s="14">
        <v>17.850000000000001</v>
      </c>
      <c r="F11" s="14">
        <v>18.350000000000001</v>
      </c>
      <c r="G11" s="14">
        <v>19.100000000000001</v>
      </c>
      <c r="H11" s="14">
        <v>20.52</v>
      </c>
      <c r="I11" s="14">
        <v>21.49</v>
      </c>
      <c r="J11" s="14">
        <v>23.31</v>
      </c>
      <c r="K11" s="14">
        <v>23.5</v>
      </c>
      <c r="L11" s="14">
        <v>24.11</v>
      </c>
      <c r="M11" s="14">
        <v>24.91</v>
      </c>
      <c r="N11" s="24">
        <v>26.21</v>
      </c>
      <c r="O11" s="28">
        <f t="shared" si="2"/>
        <v>3.3000000000000002E-2</v>
      </c>
      <c r="P11" s="4">
        <f t="shared" si="3"/>
        <v>2.8000000000000001E-2</v>
      </c>
      <c r="Q11" s="4">
        <f t="shared" si="4"/>
        <v>4.0899999999999999E-2</v>
      </c>
      <c r="R11" s="4">
        <f t="shared" si="5"/>
        <v>7.4300000000000005E-2</v>
      </c>
      <c r="S11" s="4">
        <f t="shared" si="6"/>
        <v>4.7300000000000002E-2</v>
      </c>
      <c r="T11" s="4">
        <f t="shared" si="7"/>
        <v>8.4699999999999998E-2</v>
      </c>
      <c r="U11" s="4">
        <f t="shared" si="8"/>
        <v>8.2000000000000007E-3</v>
      </c>
      <c r="V11" s="4">
        <f t="shared" si="9"/>
        <v>2.5999999999999999E-2</v>
      </c>
      <c r="W11" s="4">
        <f t="shared" si="10"/>
        <v>3.32E-2</v>
      </c>
      <c r="X11" s="4">
        <f t="shared" si="11"/>
        <v>5.2200000000000003E-2</v>
      </c>
      <c r="Y11" s="33">
        <f t="shared" si="12"/>
        <v>4.2780000000000006E-2</v>
      </c>
    </row>
    <row r="12" spans="2:25" x14ac:dyDescent="0.15">
      <c r="B12" s="12" t="s">
        <v>9</v>
      </c>
      <c r="C12" s="13" t="s">
        <v>3</v>
      </c>
      <c r="D12" s="23">
        <v>18.86</v>
      </c>
      <c r="E12" s="14">
        <v>19.03</v>
      </c>
      <c r="F12" s="14">
        <v>19.25</v>
      </c>
      <c r="G12" s="14">
        <v>19.61</v>
      </c>
      <c r="H12" s="14">
        <v>20.45</v>
      </c>
      <c r="I12" s="14">
        <v>21.31</v>
      </c>
      <c r="J12" s="14">
        <v>22.47</v>
      </c>
      <c r="K12" s="14">
        <v>22.93</v>
      </c>
      <c r="L12" s="14">
        <v>23.43</v>
      </c>
      <c r="M12" s="14">
        <v>23.76</v>
      </c>
      <c r="N12" s="24">
        <v>24.15</v>
      </c>
      <c r="O12" s="28">
        <f t="shared" si="2"/>
        <v>8.9999999999999993E-3</v>
      </c>
      <c r="P12" s="4">
        <f t="shared" si="3"/>
        <v>1.1599999999999999E-2</v>
      </c>
      <c r="Q12" s="4">
        <f t="shared" si="4"/>
        <v>1.8700000000000001E-2</v>
      </c>
      <c r="R12" s="4">
        <f t="shared" si="5"/>
        <v>4.2799999999999998E-2</v>
      </c>
      <c r="S12" s="4">
        <f t="shared" si="6"/>
        <v>4.2099999999999999E-2</v>
      </c>
      <c r="T12" s="4">
        <f t="shared" si="7"/>
        <v>5.4399999999999997E-2</v>
      </c>
      <c r="U12" s="4">
        <f t="shared" si="8"/>
        <v>2.0500000000000001E-2</v>
      </c>
      <c r="V12" s="4">
        <f t="shared" si="9"/>
        <v>2.18E-2</v>
      </c>
      <c r="W12" s="4">
        <f t="shared" si="10"/>
        <v>1.41E-2</v>
      </c>
      <c r="X12" s="4">
        <f t="shared" si="11"/>
        <v>1.6400000000000001E-2</v>
      </c>
      <c r="Y12" s="33">
        <f t="shared" si="12"/>
        <v>2.5140000000000003E-2</v>
      </c>
    </row>
    <row r="13" spans="2:25" x14ac:dyDescent="0.15">
      <c r="B13" s="12" t="s">
        <v>10</v>
      </c>
      <c r="C13" s="13" t="s">
        <v>4</v>
      </c>
      <c r="D13" s="23">
        <v>15.53</v>
      </c>
      <c r="E13" s="14">
        <v>15.91</v>
      </c>
      <c r="F13" s="14">
        <v>16.34</v>
      </c>
      <c r="G13" s="14">
        <v>16.670000000000002</v>
      </c>
      <c r="H13" s="14">
        <v>16.97</v>
      </c>
      <c r="I13" s="14">
        <v>17.440000000000001</v>
      </c>
      <c r="J13" s="14">
        <v>18</v>
      </c>
      <c r="K13" s="14">
        <v>18.420000000000002</v>
      </c>
      <c r="L13" s="14">
        <v>18.79</v>
      </c>
      <c r="M13" s="14">
        <v>18.989999999999998</v>
      </c>
      <c r="N13" s="24">
        <v>19.170000000000002</v>
      </c>
      <c r="O13" s="28">
        <f t="shared" si="2"/>
        <v>2.4500000000000001E-2</v>
      </c>
      <c r="P13" s="4">
        <f t="shared" si="3"/>
        <v>2.7E-2</v>
      </c>
      <c r="Q13" s="4">
        <f t="shared" si="4"/>
        <v>2.0199999999999999E-2</v>
      </c>
      <c r="R13" s="4">
        <f t="shared" si="5"/>
        <v>1.7999999999999999E-2</v>
      </c>
      <c r="S13" s="4">
        <f t="shared" si="6"/>
        <v>2.7699999999999999E-2</v>
      </c>
      <c r="T13" s="4">
        <f t="shared" si="7"/>
        <v>3.2099999999999997E-2</v>
      </c>
      <c r="U13" s="4">
        <f t="shared" si="8"/>
        <v>2.3300000000000001E-2</v>
      </c>
      <c r="V13" s="4">
        <f t="shared" si="9"/>
        <v>2.01E-2</v>
      </c>
      <c r="W13" s="4">
        <f t="shared" si="10"/>
        <v>1.06E-2</v>
      </c>
      <c r="X13" s="4">
        <f t="shared" si="11"/>
        <v>9.4999999999999998E-3</v>
      </c>
      <c r="Y13" s="33">
        <f t="shared" si="12"/>
        <v>2.1300000000000003E-2</v>
      </c>
    </row>
    <row r="14" spans="2:25" x14ac:dyDescent="0.15">
      <c r="B14" s="12" t="s">
        <v>11</v>
      </c>
      <c r="C14" s="13" t="s">
        <v>12</v>
      </c>
      <c r="D14" s="23">
        <v>16.25</v>
      </c>
      <c r="E14" s="14">
        <v>16.61</v>
      </c>
      <c r="F14" s="14">
        <v>17.059999999999999</v>
      </c>
      <c r="G14" s="14">
        <v>17.48</v>
      </c>
      <c r="H14" s="14">
        <v>17.88</v>
      </c>
      <c r="I14" s="14">
        <v>18.37</v>
      </c>
      <c r="J14" s="14">
        <v>18.98</v>
      </c>
      <c r="K14" s="14">
        <v>19.61</v>
      </c>
      <c r="L14" s="14">
        <v>20.04</v>
      </c>
      <c r="M14" s="14">
        <v>20.13</v>
      </c>
      <c r="N14" s="24">
        <v>20.260000000000002</v>
      </c>
      <c r="O14" s="28">
        <f t="shared" si="2"/>
        <v>2.2200000000000001E-2</v>
      </c>
      <c r="P14" s="4">
        <f t="shared" si="3"/>
        <v>2.7099999999999999E-2</v>
      </c>
      <c r="Q14" s="4">
        <f t="shared" si="4"/>
        <v>2.46E-2</v>
      </c>
      <c r="R14" s="4">
        <f t="shared" si="5"/>
        <v>2.29E-2</v>
      </c>
      <c r="S14" s="4">
        <f t="shared" si="6"/>
        <v>2.7400000000000001E-2</v>
      </c>
      <c r="T14" s="4">
        <f t="shared" si="7"/>
        <v>3.32E-2</v>
      </c>
      <c r="U14" s="4">
        <f t="shared" si="8"/>
        <v>3.32E-2</v>
      </c>
      <c r="V14" s="4">
        <f t="shared" si="9"/>
        <v>2.1899999999999999E-2</v>
      </c>
      <c r="W14" s="4">
        <f t="shared" si="10"/>
        <v>4.4999999999999997E-3</v>
      </c>
      <c r="X14" s="4">
        <f t="shared" si="11"/>
        <v>6.4999999999999997E-3</v>
      </c>
      <c r="Y14" s="33">
        <f t="shared" si="12"/>
        <v>2.2350000000000002E-2</v>
      </c>
    </row>
    <row r="15" spans="2:25" x14ac:dyDescent="0.15">
      <c r="B15" s="12" t="s">
        <v>13</v>
      </c>
      <c r="C15" s="13" t="s">
        <v>14</v>
      </c>
      <c r="D15" s="23">
        <v>14.4</v>
      </c>
      <c r="E15" s="14">
        <v>14.81</v>
      </c>
      <c r="F15" s="14">
        <v>15.17</v>
      </c>
      <c r="G15" s="14">
        <v>15.29</v>
      </c>
      <c r="H15" s="14">
        <v>15.41</v>
      </c>
      <c r="I15" s="14">
        <v>15.86</v>
      </c>
      <c r="J15" s="14">
        <v>16.41</v>
      </c>
      <c r="K15" s="14">
        <v>16.670000000000002</v>
      </c>
      <c r="L15" s="14">
        <v>16.87</v>
      </c>
      <c r="M15" s="14">
        <v>17.16</v>
      </c>
      <c r="N15" s="24">
        <v>17.39</v>
      </c>
      <c r="O15" s="28">
        <f t="shared" si="2"/>
        <v>2.8500000000000001E-2</v>
      </c>
      <c r="P15" s="4">
        <f t="shared" si="3"/>
        <v>2.4299999999999999E-2</v>
      </c>
      <c r="Q15" s="4">
        <f t="shared" si="4"/>
        <v>7.9000000000000008E-3</v>
      </c>
      <c r="R15" s="4">
        <f t="shared" si="5"/>
        <v>7.7999999999999996E-3</v>
      </c>
      <c r="S15" s="4">
        <f t="shared" si="6"/>
        <v>2.92E-2</v>
      </c>
      <c r="T15" s="4">
        <f t="shared" si="7"/>
        <v>3.4700000000000002E-2</v>
      </c>
      <c r="U15" s="4">
        <f t="shared" si="8"/>
        <v>1.5800000000000002E-2</v>
      </c>
      <c r="V15" s="4">
        <f t="shared" si="9"/>
        <v>1.2E-2</v>
      </c>
      <c r="W15" s="4">
        <f t="shared" si="10"/>
        <v>1.72E-2</v>
      </c>
      <c r="X15" s="4">
        <f t="shared" si="11"/>
        <v>1.34E-2</v>
      </c>
      <c r="Y15" s="33">
        <f t="shared" si="12"/>
        <v>1.9080000000000003E-2</v>
      </c>
    </row>
    <row r="16" spans="2:25" x14ac:dyDescent="0.15">
      <c r="B16" s="12" t="s">
        <v>15</v>
      </c>
      <c r="C16" s="13" t="s">
        <v>16</v>
      </c>
      <c r="D16" s="23">
        <v>14.84</v>
      </c>
      <c r="E16" s="14">
        <v>15.09</v>
      </c>
      <c r="F16" s="14">
        <v>15.48</v>
      </c>
      <c r="G16" s="14">
        <v>16</v>
      </c>
      <c r="H16" s="14">
        <v>16.73</v>
      </c>
      <c r="I16" s="14">
        <v>17.399999999999999</v>
      </c>
      <c r="J16" s="14">
        <v>18.09</v>
      </c>
      <c r="K16" s="14">
        <v>18.61</v>
      </c>
      <c r="L16" s="14">
        <v>18.98</v>
      </c>
      <c r="M16" s="14">
        <v>19.32</v>
      </c>
      <c r="N16" s="24">
        <v>19.68</v>
      </c>
      <c r="O16" s="28">
        <f t="shared" si="2"/>
        <v>1.6799999999999999E-2</v>
      </c>
      <c r="P16" s="4">
        <f t="shared" si="3"/>
        <v>2.58E-2</v>
      </c>
      <c r="Q16" s="4">
        <f t="shared" si="4"/>
        <v>3.3599999999999998E-2</v>
      </c>
      <c r="R16" s="4">
        <f t="shared" si="5"/>
        <v>4.5600000000000002E-2</v>
      </c>
      <c r="S16" s="4">
        <f t="shared" si="6"/>
        <v>0.04</v>
      </c>
      <c r="T16" s="4">
        <f t="shared" si="7"/>
        <v>3.9699999999999999E-2</v>
      </c>
      <c r="U16" s="4">
        <f t="shared" si="8"/>
        <v>2.87E-2</v>
      </c>
      <c r="V16" s="4">
        <f t="shared" si="9"/>
        <v>1.9900000000000001E-2</v>
      </c>
      <c r="W16" s="4">
        <f t="shared" si="10"/>
        <v>1.7899999999999999E-2</v>
      </c>
      <c r="X16" s="4">
        <f t="shared" si="11"/>
        <v>1.8599999999999998E-2</v>
      </c>
      <c r="Y16" s="33">
        <f t="shared" si="12"/>
        <v>2.8660000000000001E-2</v>
      </c>
    </row>
    <row r="17" spans="2:25" x14ac:dyDescent="0.15">
      <c r="B17" s="12" t="s">
        <v>17</v>
      </c>
      <c r="C17" s="13" t="s">
        <v>18</v>
      </c>
      <c r="D17" s="23">
        <v>14.2</v>
      </c>
      <c r="E17" s="14">
        <v>14.42</v>
      </c>
      <c r="F17" s="14">
        <v>14.73</v>
      </c>
      <c r="G17" s="14">
        <v>15.11</v>
      </c>
      <c r="H17" s="14">
        <v>15.57</v>
      </c>
      <c r="I17" s="14">
        <v>15.97</v>
      </c>
      <c r="J17" s="14">
        <v>16.3</v>
      </c>
      <c r="K17" s="14">
        <v>16.72</v>
      </c>
      <c r="L17" s="14">
        <v>16.989999999999998</v>
      </c>
      <c r="M17" s="14">
        <v>17.25</v>
      </c>
      <c r="N17" s="24">
        <v>17.489999999999998</v>
      </c>
      <c r="O17" s="28">
        <f t="shared" si="2"/>
        <v>1.55E-2</v>
      </c>
      <c r="P17" s="4">
        <f t="shared" si="3"/>
        <v>2.1499999999999998E-2</v>
      </c>
      <c r="Q17" s="4">
        <f t="shared" si="4"/>
        <v>2.58E-2</v>
      </c>
      <c r="R17" s="4">
        <f t="shared" si="5"/>
        <v>3.04E-2</v>
      </c>
      <c r="S17" s="4">
        <f t="shared" si="6"/>
        <v>2.5700000000000001E-2</v>
      </c>
      <c r="T17" s="4">
        <f t="shared" si="7"/>
        <v>2.07E-2</v>
      </c>
      <c r="U17" s="4">
        <f t="shared" si="8"/>
        <v>2.58E-2</v>
      </c>
      <c r="V17" s="4">
        <f t="shared" si="9"/>
        <v>1.61E-2</v>
      </c>
      <c r="W17" s="4">
        <f t="shared" si="10"/>
        <v>1.5299999999999999E-2</v>
      </c>
      <c r="X17" s="4">
        <f t="shared" si="11"/>
        <v>1.3899999999999999E-2</v>
      </c>
      <c r="Y17" s="33">
        <f t="shared" si="12"/>
        <v>2.1069999999999998E-2</v>
      </c>
    </row>
    <row r="18" spans="2:25" x14ac:dyDescent="0.15">
      <c r="B18" s="12" t="s">
        <v>19</v>
      </c>
      <c r="C18" s="13" t="s">
        <v>20</v>
      </c>
      <c r="D18" s="23">
        <v>17.149999999999999</v>
      </c>
      <c r="E18" s="14">
        <v>17.440000000000001</v>
      </c>
      <c r="F18" s="14">
        <v>17.84</v>
      </c>
      <c r="G18" s="14">
        <v>18.559999999999999</v>
      </c>
      <c r="H18" s="14">
        <v>19.22</v>
      </c>
      <c r="I18" s="14">
        <v>19.93</v>
      </c>
      <c r="J18" s="14">
        <v>20.29</v>
      </c>
      <c r="K18" s="14">
        <v>21.34</v>
      </c>
      <c r="L18" s="14">
        <v>21.84</v>
      </c>
      <c r="M18" s="14">
        <v>21.98</v>
      </c>
      <c r="N18" s="24">
        <v>22.4</v>
      </c>
      <c r="O18" s="28">
        <f t="shared" si="2"/>
        <v>1.6899999999999998E-2</v>
      </c>
      <c r="P18" s="4">
        <f t="shared" si="3"/>
        <v>2.29E-2</v>
      </c>
      <c r="Q18" s="4">
        <f t="shared" si="4"/>
        <v>4.0399999999999998E-2</v>
      </c>
      <c r="R18" s="4">
        <f t="shared" si="5"/>
        <v>3.56E-2</v>
      </c>
      <c r="S18" s="4">
        <f t="shared" si="6"/>
        <v>3.6900000000000002E-2</v>
      </c>
      <c r="T18" s="4">
        <f t="shared" si="7"/>
        <v>1.8100000000000002E-2</v>
      </c>
      <c r="U18" s="4">
        <f t="shared" si="8"/>
        <v>5.1700000000000003E-2</v>
      </c>
      <c r="V18" s="4">
        <f t="shared" si="9"/>
        <v>2.3400000000000001E-2</v>
      </c>
      <c r="W18" s="4">
        <f t="shared" si="10"/>
        <v>6.4000000000000003E-3</v>
      </c>
      <c r="X18" s="4">
        <f t="shared" si="11"/>
        <v>1.9099999999999999E-2</v>
      </c>
      <c r="Y18" s="33">
        <f t="shared" si="12"/>
        <v>2.7140000000000004E-2</v>
      </c>
    </row>
    <row r="19" spans="2:25" x14ac:dyDescent="0.15">
      <c r="B19" s="12" t="s">
        <v>21</v>
      </c>
      <c r="C19" s="13" t="s">
        <v>22</v>
      </c>
      <c r="D19" s="23">
        <v>11.83</v>
      </c>
      <c r="E19" s="14">
        <v>11.97</v>
      </c>
      <c r="F19" s="14">
        <v>12.23</v>
      </c>
      <c r="G19" s="14">
        <v>12.39</v>
      </c>
      <c r="H19" s="14">
        <v>12.66</v>
      </c>
      <c r="I19" s="14">
        <v>12.79</v>
      </c>
      <c r="J19" s="14">
        <v>12.9</v>
      </c>
      <c r="K19" s="14">
        <v>13.15</v>
      </c>
      <c r="L19" s="14">
        <v>13.37</v>
      </c>
      <c r="M19" s="14">
        <v>13.68</v>
      </c>
      <c r="N19" s="24">
        <v>13.85</v>
      </c>
      <c r="O19" s="28">
        <f t="shared" si="2"/>
        <v>1.18E-2</v>
      </c>
      <c r="P19" s="4">
        <f t="shared" si="3"/>
        <v>2.1700000000000001E-2</v>
      </c>
      <c r="Q19" s="4">
        <f t="shared" si="4"/>
        <v>1.3100000000000001E-2</v>
      </c>
      <c r="R19" s="4">
        <f t="shared" si="5"/>
        <v>2.18E-2</v>
      </c>
      <c r="S19" s="4">
        <f t="shared" si="6"/>
        <v>1.03E-2</v>
      </c>
      <c r="T19" s="4">
        <f t="shared" si="7"/>
        <v>8.6E-3</v>
      </c>
      <c r="U19" s="4">
        <f t="shared" si="8"/>
        <v>1.9400000000000001E-2</v>
      </c>
      <c r="V19" s="4">
        <f t="shared" si="9"/>
        <v>1.67E-2</v>
      </c>
      <c r="W19" s="4">
        <f t="shared" si="10"/>
        <v>2.3199999999999998E-2</v>
      </c>
      <c r="X19" s="4">
        <f t="shared" si="11"/>
        <v>1.24E-2</v>
      </c>
      <c r="Y19" s="33">
        <f t="shared" si="12"/>
        <v>1.5900000000000001E-2</v>
      </c>
    </row>
    <row r="20" spans="2:25" x14ac:dyDescent="0.15">
      <c r="B20" s="12" t="s">
        <v>23</v>
      </c>
      <c r="C20" s="13" t="s">
        <v>24</v>
      </c>
      <c r="D20" s="23">
        <v>16.02</v>
      </c>
      <c r="E20" s="14">
        <v>16.350000000000001</v>
      </c>
      <c r="F20" s="14">
        <v>16.59</v>
      </c>
      <c r="G20" s="14">
        <v>16.87</v>
      </c>
      <c r="H20" s="14">
        <v>17.52</v>
      </c>
      <c r="I20" s="14">
        <v>18.010000000000002</v>
      </c>
      <c r="J20" s="14">
        <v>18.670000000000002</v>
      </c>
      <c r="K20" s="14">
        <v>19.05</v>
      </c>
      <c r="L20" s="14">
        <v>19.23</v>
      </c>
      <c r="M20" s="14">
        <v>19.59</v>
      </c>
      <c r="N20" s="24">
        <v>19.420000000000002</v>
      </c>
      <c r="O20" s="28">
        <f t="shared" si="2"/>
        <v>2.06E-2</v>
      </c>
      <c r="P20" s="4">
        <f t="shared" si="3"/>
        <v>1.47E-2</v>
      </c>
      <c r="Q20" s="4">
        <f t="shared" si="4"/>
        <v>1.6899999999999998E-2</v>
      </c>
      <c r="R20" s="4">
        <f t="shared" si="5"/>
        <v>3.85E-2</v>
      </c>
      <c r="S20" s="4">
        <f t="shared" si="6"/>
        <v>2.8000000000000001E-2</v>
      </c>
      <c r="T20" s="4">
        <f t="shared" si="7"/>
        <v>3.6600000000000001E-2</v>
      </c>
      <c r="U20" s="4">
        <f t="shared" si="8"/>
        <v>2.0400000000000001E-2</v>
      </c>
      <c r="V20" s="4">
        <f t="shared" si="9"/>
        <v>9.4000000000000004E-3</v>
      </c>
      <c r="W20" s="4">
        <f t="shared" si="10"/>
        <v>1.8700000000000001E-2</v>
      </c>
      <c r="X20" s="4">
        <f t="shared" si="11"/>
        <v>-8.6999999999999994E-3</v>
      </c>
      <c r="Y20" s="33">
        <f t="shared" si="12"/>
        <v>1.951E-2</v>
      </c>
    </row>
    <row r="21" spans="2:25" x14ac:dyDescent="0.15">
      <c r="B21" s="12" t="s">
        <v>25</v>
      </c>
      <c r="C21" s="13" t="s">
        <v>5</v>
      </c>
      <c r="D21" s="23">
        <v>24.18</v>
      </c>
      <c r="E21" s="14">
        <v>25.15</v>
      </c>
      <c r="F21" s="14">
        <v>25.96</v>
      </c>
      <c r="G21" s="14">
        <v>27.39</v>
      </c>
      <c r="H21" s="14">
        <v>27.25</v>
      </c>
      <c r="I21" s="14">
        <v>28.48</v>
      </c>
      <c r="J21" s="14">
        <v>29.13</v>
      </c>
      <c r="K21" s="14">
        <v>29.85</v>
      </c>
      <c r="L21" s="14">
        <v>30.23</v>
      </c>
      <c r="M21" s="14">
        <v>31.03</v>
      </c>
      <c r="N21" s="24">
        <v>31.8</v>
      </c>
      <c r="O21" s="28">
        <f t="shared" si="2"/>
        <v>4.0099999999999997E-2</v>
      </c>
      <c r="P21" s="4">
        <f t="shared" si="3"/>
        <v>3.2199999999999999E-2</v>
      </c>
      <c r="Q21" s="4">
        <f t="shared" si="4"/>
        <v>5.5100000000000003E-2</v>
      </c>
      <c r="R21" s="4">
        <f t="shared" si="5"/>
        <v>-5.1000000000000004E-3</v>
      </c>
      <c r="S21" s="4">
        <f t="shared" si="6"/>
        <v>4.5100000000000001E-2</v>
      </c>
      <c r="T21" s="4">
        <f t="shared" si="7"/>
        <v>2.2800000000000001E-2</v>
      </c>
      <c r="U21" s="4">
        <f t="shared" si="8"/>
        <v>2.47E-2</v>
      </c>
      <c r="V21" s="4">
        <f t="shared" si="9"/>
        <v>1.2699999999999999E-2</v>
      </c>
      <c r="W21" s="4">
        <f t="shared" si="10"/>
        <v>2.6499999999999999E-2</v>
      </c>
      <c r="X21" s="4">
        <f t="shared" si="11"/>
        <v>2.4799999999999999E-2</v>
      </c>
      <c r="Y21" s="33">
        <f t="shared" si="12"/>
        <v>2.7890000000000005E-2</v>
      </c>
    </row>
    <row r="22" spans="2:25" x14ac:dyDescent="0.15">
      <c r="B22" s="12" t="s">
        <v>26</v>
      </c>
      <c r="C22" s="13" t="s">
        <v>27</v>
      </c>
      <c r="D22" s="23">
        <v>20.64</v>
      </c>
      <c r="E22" s="14">
        <v>21.04</v>
      </c>
      <c r="F22" s="14">
        <v>21.64</v>
      </c>
      <c r="G22" s="14">
        <v>22.53</v>
      </c>
      <c r="H22" s="14">
        <v>23.66</v>
      </c>
      <c r="I22" s="14">
        <v>24.26</v>
      </c>
      <c r="J22" s="14">
        <v>24.97</v>
      </c>
      <c r="K22" s="14">
        <v>25.62</v>
      </c>
      <c r="L22" s="14">
        <v>26.12</v>
      </c>
      <c r="M22" s="14">
        <v>26.81</v>
      </c>
      <c r="N22" s="24">
        <v>27.48</v>
      </c>
      <c r="O22" s="28">
        <f t="shared" si="2"/>
        <v>1.9400000000000001E-2</v>
      </c>
      <c r="P22" s="4">
        <f t="shared" si="3"/>
        <v>2.8500000000000001E-2</v>
      </c>
      <c r="Q22" s="4">
        <f t="shared" si="4"/>
        <v>4.1099999999999998E-2</v>
      </c>
      <c r="R22" s="4">
        <f t="shared" si="5"/>
        <v>5.0200000000000002E-2</v>
      </c>
      <c r="S22" s="4">
        <f t="shared" si="6"/>
        <v>2.5399999999999999E-2</v>
      </c>
      <c r="T22" s="4">
        <f t="shared" si="7"/>
        <v>2.93E-2</v>
      </c>
      <c r="U22" s="4">
        <f t="shared" si="8"/>
        <v>2.5999999999999999E-2</v>
      </c>
      <c r="V22" s="4">
        <f t="shared" si="9"/>
        <v>1.95E-2</v>
      </c>
      <c r="W22" s="4">
        <f t="shared" si="10"/>
        <v>2.64E-2</v>
      </c>
      <c r="X22" s="4">
        <f t="shared" si="11"/>
        <v>2.5000000000000001E-2</v>
      </c>
      <c r="Y22" s="33">
        <f t="shared" si="12"/>
        <v>2.9080000000000002E-2</v>
      </c>
    </row>
    <row r="23" spans="2:25" x14ac:dyDescent="0.15">
      <c r="B23" s="12" t="s">
        <v>28</v>
      </c>
      <c r="C23" s="13" t="s">
        <v>29</v>
      </c>
      <c r="D23" s="23">
        <v>16.68</v>
      </c>
      <c r="E23" s="14">
        <v>17.36</v>
      </c>
      <c r="F23" s="14">
        <v>17.73</v>
      </c>
      <c r="G23" s="14">
        <v>18.3</v>
      </c>
      <c r="H23" s="14">
        <v>19.32</v>
      </c>
      <c r="I23" s="14">
        <v>19.920000000000002</v>
      </c>
      <c r="J23" s="14">
        <v>20.6</v>
      </c>
      <c r="K23" s="14">
        <v>21.21</v>
      </c>
      <c r="L23" s="14">
        <v>21.68</v>
      </c>
      <c r="M23" s="14">
        <v>22.32</v>
      </c>
      <c r="N23" s="24">
        <v>23.37</v>
      </c>
      <c r="O23" s="28">
        <f t="shared" si="2"/>
        <v>4.0800000000000003E-2</v>
      </c>
      <c r="P23" s="4">
        <f t="shared" si="3"/>
        <v>2.1299999999999999E-2</v>
      </c>
      <c r="Q23" s="4">
        <f t="shared" si="4"/>
        <v>3.2099999999999997E-2</v>
      </c>
      <c r="R23" s="4">
        <f t="shared" si="5"/>
        <v>5.57E-2</v>
      </c>
      <c r="S23" s="4">
        <f t="shared" si="6"/>
        <v>3.1099999999999999E-2</v>
      </c>
      <c r="T23" s="4">
        <f t="shared" si="7"/>
        <v>3.4099999999999998E-2</v>
      </c>
      <c r="U23" s="4">
        <f t="shared" si="8"/>
        <v>2.9600000000000001E-2</v>
      </c>
      <c r="V23" s="4">
        <f t="shared" si="9"/>
        <v>2.2200000000000001E-2</v>
      </c>
      <c r="W23" s="4">
        <f t="shared" si="10"/>
        <v>2.9499999999999998E-2</v>
      </c>
      <c r="X23" s="4">
        <f t="shared" si="11"/>
        <v>4.7E-2</v>
      </c>
      <c r="Y23" s="33">
        <f t="shared" si="12"/>
        <v>3.4339999999999996E-2</v>
      </c>
    </row>
    <row r="24" spans="2:25" x14ac:dyDescent="0.15">
      <c r="B24" s="12" t="s">
        <v>30</v>
      </c>
      <c r="C24" s="13" t="s">
        <v>31</v>
      </c>
      <c r="D24" s="23">
        <v>17.09</v>
      </c>
      <c r="E24" s="14">
        <v>17.27</v>
      </c>
      <c r="F24" s="14">
        <v>17.739999999999998</v>
      </c>
      <c r="G24" s="14">
        <v>18.41</v>
      </c>
      <c r="H24" s="14">
        <v>19.63</v>
      </c>
      <c r="I24" s="14">
        <v>20.51</v>
      </c>
      <c r="J24" s="14">
        <v>21.93</v>
      </c>
      <c r="K24" s="14">
        <v>22.59</v>
      </c>
      <c r="L24" s="14">
        <v>22.83</v>
      </c>
      <c r="M24" s="14">
        <v>23.09</v>
      </c>
      <c r="N24" s="24">
        <v>23.48</v>
      </c>
      <c r="O24" s="28">
        <f t="shared" si="2"/>
        <v>1.0500000000000001E-2</v>
      </c>
      <c r="P24" s="4">
        <f t="shared" si="3"/>
        <v>2.7199999999999998E-2</v>
      </c>
      <c r="Q24" s="4">
        <f t="shared" si="4"/>
        <v>3.78E-2</v>
      </c>
      <c r="R24" s="4">
        <f t="shared" si="5"/>
        <v>6.6299999999999998E-2</v>
      </c>
      <c r="S24" s="4">
        <f t="shared" si="6"/>
        <v>4.48E-2</v>
      </c>
      <c r="T24" s="4">
        <f t="shared" si="7"/>
        <v>6.9199999999999998E-2</v>
      </c>
      <c r="U24" s="4">
        <f t="shared" si="8"/>
        <v>3.0099999999999998E-2</v>
      </c>
      <c r="V24" s="4">
        <f t="shared" si="9"/>
        <v>1.06E-2</v>
      </c>
      <c r="W24" s="4">
        <f t="shared" si="10"/>
        <v>1.14E-2</v>
      </c>
      <c r="X24" s="4">
        <f t="shared" si="11"/>
        <v>1.6899999999999998E-2</v>
      </c>
      <c r="Y24" s="33">
        <f t="shared" si="12"/>
        <v>3.2479999999999995E-2</v>
      </c>
    </row>
    <row r="25" spans="2:25" x14ac:dyDescent="0.15">
      <c r="B25" s="12" t="s">
        <v>32</v>
      </c>
      <c r="C25" s="13" t="s">
        <v>33</v>
      </c>
      <c r="D25" s="23">
        <v>15.51</v>
      </c>
      <c r="E25" s="14">
        <v>15.83</v>
      </c>
      <c r="F25" s="14">
        <v>16.39</v>
      </c>
      <c r="G25" s="14">
        <v>17</v>
      </c>
      <c r="H25" s="14">
        <v>17.66</v>
      </c>
      <c r="I25" s="14">
        <v>18.48</v>
      </c>
      <c r="J25" s="14">
        <v>19.170000000000002</v>
      </c>
      <c r="K25" s="14">
        <v>19.760000000000002</v>
      </c>
      <c r="L25" s="14">
        <v>20.43</v>
      </c>
      <c r="M25" s="14">
        <v>20.96</v>
      </c>
      <c r="N25" s="24">
        <v>21.25</v>
      </c>
      <c r="O25" s="28">
        <f t="shared" si="2"/>
        <v>2.06E-2</v>
      </c>
      <c r="P25" s="4">
        <f t="shared" si="3"/>
        <v>3.5400000000000001E-2</v>
      </c>
      <c r="Q25" s="4">
        <f t="shared" si="4"/>
        <v>3.7199999999999997E-2</v>
      </c>
      <c r="R25" s="4">
        <f t="shared" si="5"/>
        <v>3.8800000000000001E-2</v>
      </c>
      <c r="S25" s="4">
        <f t="shared" si="6"/>
        <v>4.6399999999999997E-2</v>
      </c>
      <c r="T25" s="4">
        <f t="shared" si="7"/>
        <v>3.73E-2</v>
      </c>
      <c r="U25" s="4">
        <f t="shared" si="8"/>
        <v>3.0800000000000001E-2</v>
      </c>
      <c r="V25" s="4">
        <f t="shared" si="9"/>
        <v>3.39E-2</v>
      </c>
      <c r="W25" s="4">
        <f t="shared" si="10"/>
        <v>2.5899999999999999E-2</v>
      </c>
      <c r="X25" s="4">
        <f t="shared" si="11"/>
        <v>1.38E-2</v>
      </c>
      <c r="Y25" s="33">
        <f t="shared" si="12"/>
        <v>3.2009999999999997E-2</v>
      </c>
    </row>
    <row r="26" spans="2:25" x14ac:dyDescent="0.15">
      <c r="B26" s="12" t="s">
        <v>34</v>
      </c>
      <c r="C26" s="13" t="s">
        <v>35</v>
      </c>
      <c r="D26" s="23">
        <v>8.9600000000000009</v>
      </c>
      <c r="E26" s="14">
        <v>9.07</v>
      </c>
      <c r="F26" s="14">
        <v>9.26</v>
      </c>
      <c r="G26" s="14">
        <v>9.49</v>
      </c>
      <c r="H26" s="14">
        <v>10</v>
      </c>
      <c r="I26" s="14">
        <v>10.67</v>
      </c>
      <c r="J26" s="14">
        <v>10.96</v>
      </c>
      <c r="K26" s="14">
        <v>11.31</v>
      </c>
      <c r="L26" s="14">
        <v>11.33</v>
      </c>
      <c r="M26" s="14">
        <v>11.54</v>
      </c>
      <c r="N26" s="24">
        <v>11.67</v>
      </c>
      <c r="O26" s="28">
        <f t="shared" si="2"/>
        <v>1.23E-2</v>
      </c>
      <c r="P26" s="4">
        <f t="shared" si="3"/>
        <v>2.0899999999999998E-2</v>
      </c>
      <c r="Q26" s="4">
        <f t="shared" si="4"/>
        <v>2.4799999999999999E-2</v>
      </c>
      <c r="R26" s="4">
        <f t="shared" si="5"/>
        <v>5.3699999999999998E-2</v>
      </c>
      <c r="S26" s="4">
        <f t="shared" si="6"/>
        <v>6.7000000000000004E-2</v>
      </c>
      <c r="T26" s="4">
        <f t="shared" si="7"/>
        <v>2.7199999999999998E-2</v>
      </c>
      <c r="U26" s="4">
        <f t="shared" si="8"/>
        <v>3.1899999999999998E-2</v>
      </c>
      <c r="V26" s="4">
        <f t="shared" si="9"/>
        <v>1.8E-3</v>
      </c>
      <c r="W26" s="4">
        <f t="shared" si="10"/>
        <v>1.8499999999999999E-2</v>
      </c>
      <c r="X26" s="4">
        <f t="shared" si="11"/>
        <v>1.1299999999999999E-2</v>
      </c>
      <c r="Y26" s="33">
        <f t="shared" si="12"/>
        <v>2.6939999999999999E-2</v>
      </c>
    </row>
    <row r="27" spans="2:25" x14ac:dyDescent="0.15">
      <c r="B27" s="15" t="s">
        <v>36</v>
      </c>
      <c r="C27" s="16" t="s">
        <v>37</v>
      </c>
      <c r="D27" s="25">
        <v>13.96</v>
      </c>
      <c r="E27" s="17">
        <v>13.84</v>
      </c>
      <c r="F27" s="17">
        <v>14.14</v>
      </c>
      <c r="G27" s="17">
        <v>14.51</v>
      </c>
      <c r="H27" s="17">
        <v>15.02</v>
      </c>
      <c r="I27" s="17">
        <v>15.66</v>
      </c>
      <c r="J27" s="17">
        <v>16.28</v>
      </c>
      <c r="K27" s="17">
        <v>16.87</v>
      </c>
      <c r="L27" s="17">
        <v>17.21</v>
      </c>
      <c r="M27" s="17">
        <v>17.43</v>
      </c>
      <c r="N27" s="26">
        <v>17.77</v>
      </c>
      <c r="O27" s="29">
        <f t="shared" si="2"/>
        <v>-8.6E-3</v>
      </c>
      <c r="P27" s="18">
        <f t="shared" si="3"/>
        <v>2.1700000000000001E-2</v>
      </c>
      <c r="Q27" s="18">
        <f t="shared" si="4"/>
        <v>2.6200000000000001E-2</v>
      </c>
      <c r="R27" s="18">
        <f t="shared" si="5"/>
        <v>3.5099999999999999E-2</v>
      </c>
      <c r="S27" s="18">
        <f t="shared" si="6"/>
        <v>4.2599999999999999E-2</v>
      </c>
      <c r="T27" s="18">
        <f t="shared" si="7"/>
        <v>3.9600000000000003E-2</v>
      </c>
      <c r="U27" s="18">
        <f t="shared" si="8"/>
        <v>3.6200000000000003E-2</v>
      </c>
      <c r="V27" s="18">
        <f t="shared" si="9"/>
        <v>2.0199999999999999E-2</v>
      </c>
      <c r="W27" s="18">
        <f t="shared" si="10"/>
        <v>1.2800000000000001E-2</v>
      </c>
      <c r="X27" s="18">
        <f t="shared" si="11"/>
        <v>1.95E-2</v>
      </c>
      <c r="Y27" s="34">
        <f t="shared" si="12"/>
        <v>2.453E-2</v>
      </c>
    </row>
    <row r="28" spans="2:25" s="5" customFormat="1" x14ac:dyDescent="0.1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25" s="5" customForma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25" s="5" customFormat="1" x14ac:dyDescent="0.1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25" s="5" customFormat="1" x14ac:dyDescent="0.1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25" s="5" customFormat="1" x14ac:dyDescent="0.15">
      <c r="B32"/>
    </row>
    <row r="33" spans="2:2" s="5" customFormat="1" x14ac:dyDescent="0.15">
      <c r="B33"/>
    </row>
    <row r="34" spans="2:2" s="5" customFormat="1" x14ac:dyDescent="0.15">
      <c r="B34"/>
    </row>
    <row r="35" spans="2:2" s="5" customFormat="1" x14ac:dyDescent="0.15">
      <c r="B35"/>
    </row>
    <row r="36" spans="2:2" s="5" customFormat="1" x14ac:dyDescent="0.15">
      <c r="B36"/>
    </row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4:14" s="2" customFormat="1" x14ac:dyDescent="0.15"/>
    <row r="66" spans="4:14" s="2" customFormat="1" x14ac:dyDescent="0.15"/>
    <row r="67" spans="4:14" s="2" customFormat="1" x14ac:dyDescent="0.15"/>
    <row r="68" spans="4:14" s="2" customFormat="1" x14ac:dyDescent="0.15"/>
    <row r="69" spans="4:14" s="2" customFormat="1" x14ac:dyDescent="0.15"/>
    <row r="70" spans="4:14" s="2" customFormat="1" x14ac:dyDescent="0.15"/>
    <row r="71" spans="4:14" s="2" customFormat="1" x14ac:dyDescent="0.15"/>
    <row r="72" spans="4:14" s="2" customFormat="1" x14ac:dyDescent="0.15"/>
    <row r="73" spans="4:14" x14ac:dyDescent="0.1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</sheetData>
  <mergeCells count="4">
    <mergeCell ref="D4:N4"/>
    <mergeCell ref="O7:Y7"/>
    <mergeCell ref="B2:Y2"/>
    <mergeCell ref="D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2:Y73"/>
  <sheetViews>
    <sheetView zoomScaleNormal="100" workbookViewId="0"/>
  </sheetViews>
  <sheetFormatPr defaultRowHeight="10.5" x14ac:dyDescent="0.15"/>
  <cols>
    <col min="1" max="1" width="3.83203125" customWidth="1"/>
    <col min="2" max="2" width="14.83203125" customWidth="1"/>
    <col min="3" max="3" width="29.83203125" customWidth="1"/>
    <col min="4" max="4" width="6.83203125" bestFit="1" customWidth="1"/>
    <col min="5" max="16" width="6.83203125" customWidth="1"/>
    <col min="17" max="17" width="7.83203125" customWidth="1"/>
    <col min="18" max="22" width="6.83203125" customWidth="1"/>
    <col min="23" max="23" width="7.83203125" customWidth="1"/>
    <col min="24" max="24" width="6.83203125" customWidth="1"/>
    <col min="25" max="25" width="8.83203125" customWidth="1"/>
  </cols>
  <sheetData>
    <row r="2" spans="2:25" ht="12.75" x14ac:dyDescent="0.2"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4" spans="2:25" ht="10.5" customHeight="1" x14ac:dyDescent="0.15">
      <c r="C4" s="6" t="s">
        <v>41</v>
      </c>
      <c r="D4" s="38" t="s">
        <v>43</v>
      </c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25" x14ac:dyDescent="0.15">
      <c r="C5" s="6" t="s">
        <v>42</v>
      </c>
      <c r="D5" s="1">
        <v>37986</v>
      </c>
      <c r="E5" s="5"/>
      <c r="F5" s="5"/>
      <c r="G5" s="5"/>
      <c r="H5" s="5"/>
      <c r="I5" s="5"/>
      <c r="J5" s="5"/>
      <c r="K5" s="5"/>
      <c r="L5" s="5"/>
      <c r="M5" s="5"/>
      <c r="N5" s="5"/>
    </row>
    <row r="7" spans="2:25" x14ac:dyDescent="0.15">
      <c r="D7" s="39" t="s">
        <v>68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39" t="s">
        <v>65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2:25" x14ac:dyDescent="0.15">
      <c r="B8" s="30" t="s">
        <v>38</v>
      </c>
      <c r="C8" s="31" t="s">
        <v>39</v>
      </c>
      <c r="D8" s="3">
        <f>YEAR(D5)</f>
        <v>2003</v>
      </c>
      <c r="E8" s="3">
        <f>D8+1</f>
        <v>2004</v>
      </c>
      <c r="F8" s="3">
        <f t="shared" ref="F8:N8" si="0">E8+1</f>
        <v>2005</v>
      </c>
      <c r="G8" s="3">
        <f t="shared" si="0"/>
        <v>2006</v>
      </c>
      <c r="H8" s="3">
        <f t="shared" si="0"/>
        <v>2007</v>
      </c>
      <c r="I8" s="3">
        <f t="shared" si="0"/>
        <v>2008</v>
      </c>
      <c r="J8" s="3">
        <f t="shared" si="0"/>
        <v>2009</v>
      </c>
      <c r="K8" s="3">
        <f t="shared" si="0"/>
        <v>2010</v>
      </c>
      <c r="L8" s="3">
        <f t="shared" si="0"/>
        <v>2011</v>
      </c>
      <c r="M8" s="3">
        <f t="shared" si="0"/>
        <v>2012</v>
      </c>
      <c r="N8" s="3">
        <f t="shared" si="0"/>
        <v>2013</v>
      </c>
      <c r="O8" s="3">
        <f t="shared" ref="O8:X8" si="1">E8</f>
        <v>2004</v>
      </c>
      <c r="P8" s="3">
        <f t="shared" si="1"/>
        <v>2005</v>
      </c>
      <c r="Q8" s="3">
        <f t="shared" si="1"/>
        <v>2006</v>
      </c>
      <c r="R8" s="3">
        <f t="shared" si="1"/>
        <v>2007</v>
      </c>
      <c r="S8" s="3">
        <f t="shared" si="1"/>
        <v>2008</v>
      </c>
      <c r="T8" s="3">
        <f t="shared" si="1"/>
        <v>2009</v>
      </c>
      <c r="U8" s="3">
        <f t="shared" si="1"/>
        <v>2010</v>
      </c>
      <c r="V8" s="3">
        <f t="shared" si="1"/>
        <v>2011</v>
      </c>
      <c r="W8" s="3">
        <f t="shared" si="1"/>
        <v>2012</v>
      </c>
      <c r="X8" s="3">
        <f t="shared" si="1"/>
        <v>2013</v>
      </c>
      <c r="Y8" s="3" t="s">
        <v>40</v>
      </c>
    </row>
    <row r="9" spans="2:25" x14ac:dyDescent="0.15">
      <c r="B9" s="12" t="s">
        <v>0</v>
      </c>
      <c r="C9" s="13" t="s">
        <v>1</v>
      </c>
      <c r="D9" s="23">
        <v>15.47</v>
      </c>
      <c r="E9" s="14">
        <v>15.87</v>
      </c>
      <c r="F9" s="14">
        <v>16.36</v>
      </c>
      <c r="G9" s="14">
        <v>17.05</v>
      </c>
      <c r="H9" s="14">
        <v>17.7</v>
      </c>
      <c r="I9" s="14">
        <v>18.38</v>
      </c>
      <c r="J9" s="14">
        <v>18.84</v>
      </c>
      <c r="K9" s="14">
        <v>19.22</v>
      </c>
      <c r="L9" s="14">
        <v>19.57</v>
      </c>
      <c r="M9" s="14">
        <v>19.89</v>
      </c>
      <c r="N9" s="24">
        <v>20.350000000000001</v>
      </c>
      <c r="O9" s="28">
        <f t="shared" ref="O9:O27" si="2">IFERROR(ROUND((E9/D9)-1,4),"")</f>
        <v>2.5899999999999999E-2</v>
      </c>
      <c r="P9" s="4">
        <f t="shared" ref="P9:P27" si="3">IFERROR(ROUND((F9/E9)-1,4),"")</f>
        <v>3.09E-2</v>
      </c>
      <c r="Q9" s="4">
        <f t="shared" ref="Q9:Q27" si="4">IFERROR(ROUND((G9/F9)-1,4),"")</f>
        <v>4.2200000000000001E-2</v>
      </c>
      <c r="R9" s="4">
        <f t="shared" ref="R9:R27" si="5">IFERROR(ROUND((H9/G9)-1,4),"")</f>
        <v>3.8100000000000002E-2</v>
      </c>
      <c r="S9" s="4">
        <f t="shared" ref="S9:S27" si="6">IFERROR(ROUND((I9/H9)-1,4),"")</f>
        <v>3.8399999999999997E-2</v>
      </c>
      <c r="T9" s="4">
        <f t="shared" ref="T9:T27" si="7">IFERROR(ROUND((J9/I9)-1,4),"")</f>
        <v>2.5000000000000001E-2</v>
      </c>
      <c r="U9" s="4">
        <f t="shared" ref="U9:U27" si="8">IFERROR(ROUND((K9/J9)-1,4),"")</f>
        <v>2.0199999999999999E-2</v>
      </c>
      <c r="V9" s="4">
        <f t="shared" ref="V9:V27" si="9">IFERROR(ROUND((L9/K9)-1,4),"")</f>
        <v>1.8200000000000001E-2</v>
      </c>
      <c r="W9" s="4">
        <f t="shared" ref="W9:W27" si="10">IFERROR(ROUND((M9/L9)-1,4),"")</f>
        <v>1.6400000000000001E-2</v>
      </c>
      <c r="X9" s="4">
        <f t="shared" ref="X9:X27" si="11">IFERROR(ROUND((N9/M9)-1,4),"")</f>
        <v>2.3099999999999999E-2</v>
      </c>
      <c r="Y9" s="33">
        <f>AVERAGE(O9:X9)</f>
        <v>2.7839999999999997E-2</v>
      </c>
    </row>
    <row r="10" spans="2:25" x14ac:dyDescent="0.15">
      <c r="B10" s="12" t="s">
        <v>2</v>
      </c>
      <c r="C10" s="13" t="s">
        <v>7</v>
      </c>
      <c r="D10" s="23">
        <v>16.95</v>
      </c>
      <c r="E10" s="14">
        <v>17.36</v>
      </c>
      <c r="F10" s="14">
        <v>17.75</v>
      </c>
      <c r="G10" s="14">
        <v>18.309999999999999</v>
      </c>
      <c r="H10" s="14">
        <v>18.920000000000002</v>
      </c>
      <c r="I10" s="14">
        <v>19.72</v>
      </c>
      <c r="J10" s="14">
        <v>20.04</v>
      </c>
      <c r="K10" s="14">
        <v>20.48</v>
      </c>
      <c r="L10" s="14">
        <v>20.79</v>
      </c>
      <c r="M10" s="14">
        <v>21.05</v>
      </c>
      <c r="N10" s="24">
        <v>21.38</v>
      </c>
      <c r="O10" s="28">
        <f t="shared" si="2"/>
        <v>2.4199999999999999E-2</v>
      </c>
      <c r="P10" s="4">
        <f t="shared" si="3"/>
        <v>2.2499999999999999E-2</v>
      </c>
      <c r="Q10" s="4">
        <f t="shared" si="4"/>
        <v>3.15E-2</v>
      </c>
      <c r="R10" s="4">
        <f t="shared" si="5"/>
        <v>3.3300000000000003E-2</v>
      </c>
      <c r="S10" s="4">
        <f t="shared" si="6"/>
        <v>4.2299999999999997E-2</v>
      </c>
      <c r="T10" s="4">
        <f t="shared" si="7"/>
        <v>1.6199999999999999E-2</v>
      </c>
      <c r="U10" s="4">
        <f t="shared" si="8"/>
        <v>2.1999999999999999E-2</v>
      </c>
      <c r="V10" s="4">
        <f t="shared" si="9"/>
        <v>1.5100000000000001E-2</v>
      </c>
      <c r="W10" s="4">
        <f t="shared" si="10"/>
        <v>1.2500000000000001E-2</v>
      </c>
      <c r="X10" s="4">
        <f t="shared" si="11"/>
        <v>1.5699999999999999E-2</v>
      </c>
      <c r="Y10" s="33">
        <f t="shared" ref="Y10:Y27" si="12">AVERAGE(O10:X10)</f>
        <v>2.3529999999999999E-2</v>
      </c>
    </row>
    <row r="11" spans="2:25" x14ac:dyDescent="0.15">
      <c r="B11" s="12" t="s">
        <v>6</v>
      </c>
      <c r="C11" s="13" t="s">
        <v>8</v>
      </c>
      <c r="D11" s="23">
        <v>17.850000000000001</v>
      </c>
      <c r="E11" s="14">
        <v>18.350000000000001</v>
      </c>
      <c r="F11" s="14">
        <v>19.100000000000001</v>
      </c>
      <c r="G11" s="14">
        <v>20.52</v>
      </c>
      <c r="H11" s="14">
        <v>21.49</v>
      </c>
      <c r="I11" s="14">
        <v>23.31</v>
      </c>
      <c r="J11" s="14">
        <v>23.51</v>
      </c>
      <c r="K11" s="14">
        <v>24.13</v>
      </c>
      <c r="L11" s="14">
        <v>24.93</v>
      </c>
      <c r="M11" s="14">
        <v>26.25</v>
      </c>
      <c r="N11" s="24">
        <v>26.87</v>
      </c>
      <c r="O11" s="28">
        <f t="shared" si="2"/>
        <v>2.8000000000000001E-2</v>
      </c>
      <c r="P11" s="4">
        <f t="shared" si="3"/>
        <v>4.0899999999999999E-2</v>
      </c>
      <c r="Q11" s="4">
        <f t="shared" si="4"/>
        <v>7.4300000000000005E-2</v>
      </c>
      <c r="R11" s="4">
        <f t="shared" si="5"/>
        <v>4.7300000000000002E-2</v>
      </c>
      <c r="S11" s="4">
        <f t="shared" si="6"/>
        <v>8.4699999999999998E-2</v>
      </c>
      <c r="T11" s="4">
        <f t="shared" si="7"/>
        <v>8.6E-3</v>
      </c>
      <c r="U11" s="4">
        <f t="shared" si="8"/>
        <v>2.64E-2</v>
      </c>
      <c r="V11" s="4">
        <f t="shared" si="9"/>
        <v>3.32E-2</v>
      </c>
      <c r="W11" s="4">
        <f t="shared" si="10"/>
        <v>5.2900000000000003E-2</v>
      </c>
      <c r="X11" s="4">
        <f t="shared" si="11"/>
        <v>2.3599999999999999E-2</v>
      </c>
      <c r="Y11" s="33">
        <f t="shared" si="12"/>
        <v>4.199E-2</v>
      </c>
    </row>
    <row r="12" spans="2:25" x14ac:dyDescent="0.15">
      <c r="B12" s="12" t="s">
        <v>9</v>
      </c>
      <c r="C12" s="13" t="s">
        <v>3</v>
      </c>
      <c r="D12" s="23">
        <v>19.03</v>
      </c>
      <c r="E12" s="14">
        <v>19.25</v>
      </c>
      <c r="F12" s="14">
        <v>19.61</v>
      </c>
      <c r="G12" s="14">
        <v>20.45</v>
      </c>
      <c r="H12" s="14">
        <v>21.31</v>
      </c>
      <c r="I12" s="14">
        <v>22.47</v>
      </c>
      <c r="J12" s="14">
        <v>22.93</v>
      </c>
      <c r="K12" s="14">
        <v>23.44</v>
      </c>
      <c r="L12" s="14">
        <v>23.77</v>
      </c>
      <c r="M12" s="14">
        <v>24.12</v>
      </c>
      <c r="N12" s="24">
        <v>24.35</v>
      </c>
      <c r="O12" s="28">
        <f t="shared" si="2"/>
        <v>1.1599999999999999E-2</v>
      </c>
      <c r="P12" s="4">
        <f t="shared" si="3"/>
        <v>1.8700000000000001E-2</v>
      </c>
      <c r="Q12" s="4">
        <f t="shared" si="4"/>
        <v>4.2799999999999998E-2</v>
      </c>
      <c r="R12" s="4">
        <f t="shared" si="5"/>
        <v>4.2099999999999999E-2</v>
      </c>
      <c r="S12" s="4">
        <f t="shared" si="6"/>
        <v>5.4399999999999997E-2</v>
      </c>
      <c r="T12" s="4">
        <f t="shared" si="7"/>
        <v>2.0500000000000001E-2</v>
      </c>
      <c r="U12" s="4">
        <f t="shared" si="8"/>
        <v>2.2200000000000001E-2</v>
      </c>
      <c r="V12" s="4">
        <f t="shared" si="9"/>
        <v>1.41E-2</v>
      </c>
      <c r="W12" s="4">
        <f t="shared" si="10"/>
        <v>1.47E-2</v>
      </c>
      <c r="X12" s="4">
        <f t="shared" si="11"/>
        <v>9.4999999999999998E-3</v>
      </c>
      <c r="Y12" s="33">
        <f t="shared" si="12"/>
        <v>2.5059999999999999E-2</v>
      </c>
    </row>
    <row r="13" spans="2:25" x14ac:dyDescent="0.15">
      <c r="B13" s="12" t="s">
        <v>10</v>
      </c>
      <c r="C13" s="13" t="s">
        <v>4</v>
      </c>
      <c r="D13" s="23">
        <v>15.91</v>
      </c>
      <c r="E13" s="14">
        <v>16.34</v>
      </c>
      <c r="F13" s="14">
        <v>16.670000000000002</v>
      </c>
      <c r="G13" s="14">
        <v>16.97</v>
      </c>
      <c r="H13" s="14">
        <v>17.440000000000001</v>
      </c>
      <c r="I13" s="14">
        <v>18</v>
      </c>
      <c r="J13" s="14">
        <v>18.41</v>
      </c>
      <c r="K13" s="14">
        <v>18.78</v>
      </c>
      <c r="L13" s="14">
        <v>18.989999999999998</v>
      </c>
      <c r="M13" s="14">
        <v>19.14</v>
      </c>
      <c r="N13" s="24">
        <v>19.45</v>
      </c>
      <c r="O13" s="28">
        <f t="shared" si="2"/>
        <v>2.7E-2</v>
      </c>
      <c r="P13" s="4">
        <f t="shared" si="3"/>
        <v>2.0199999999999999E-2</v>
      </c>
      <c r="Q13" s="4">
        <f t="shared" si="4"/>
        <v>1.7999999999999999E-2</v>
      </c>
      <c r="R13" s="4">
        <f t="shared" si="5"/>
        <v>2.7699999999999999E-2</v>
      </c>
      <c r="S13" s="4">
        <f t="shared" si="6"/>
        <v>3.2099999999999997E-2</v>
      </c>
      <c r="T13" s="4">
        <f t="shared" si="7"/>
        <v>2.2800000000000001E-2</v>
      </c>
      <c r="U13" s="4">
        <f t="shared" si="8"/>
        <v>2.01E-2</v>
      </c>
      <c r="V13" s="4">
        <f t="shared" si="9"/>
        <v>1.12E-2</v>
      </c>
      <c r="W13" s="4">
        <f t="shared" si="10"/>
        <v>7.9000000000000008E-3</v>
      </c>
      <c r="X13" s="4">
        <f t="shared" si="11"/>
        <v>1.6199999999999999E-2</v>
      </c>
      <c r="Y13" s="33">
        <f t="shared" si="12"/>
        <v>2.0319999999999998E-2</v>
      </c>
    </row>
    <row r="14" spans="2:25" x14ac:dyDescent="0.15">
      <c r="B14" s="12" t="s">
        <v>11</v>
      </c>
      <c r="C14" s="13" t="s">
        <v>12</v>
      </c>
      <c r="D14" s="23">
        <v>16.61</v>
      </c>
      <c r="E14" s="14">
        <v>17.059999999999999</v>
      </c>
      <c r="F14" s="14">
        <v>17.489999999999998</v>
      </c>
      <c r="G14" s="14">
        <v>17.88</v>
      </c>
      <c r="H14" s="14">
        <v>18.37</v>
      </c>
      <c r="I14" s="14">
        <v>18.98</v>
      </c>
      <c r="J14" s="14">
        <v>19.59</v>
      </c>
      <c r="K14" s="14">
        <v>20.03</v>
      </c>
      <c r="L14" s="14">
        <v>20.12</v>
      </c>
      <c r="M14" s="14">
        <v>20.23</v>
      </c>
      <c r="N14" s="24">
        <v>20.5</v>
      </c>
      <c r="O14" s="28">
        <f t="shared" si="2"/>
        <v>2.7099999999999999E-2</v>
      </c>
      <c r="P14" s="4">
        <f t="shared" si="3"/>
        <v>2.52E-2</v>
      </c>
      <c r="Q14" s="4">
        <f t="shared" si="4"/>
        <v>2.23E-2</v>
      </c>
      <c r="R14" s="4">
        <f t="shared" si="5"/>
        <v>2.7400000000000001E-2</v>
      </c>
      <c r="S14" s="4">
        <f t="shared" si="6"/>
        <v>3.32E-2</v>
      </c>
      <c r="T14" s="4">
        <f t="shared" si="7"/>
        <v>3.2099999999999997E-2</v>
      </c>
      <c r="U14" s="4">
        <f t="shared" si="8"/>
        <v>2.2499999999999999E-2</v>
      </c>
      <c r="V14" s="4">
        <f t="shared" si="9"/>
        <v>4.4999999999999997E-3</v>
      </c>
      <c r="W14" s="4">
        <f t="shared" si="10"/>
        <v>5.4999999999999997E-3</v>
      </c>
      <c r="X14" s="4">
        <f t="shared" si="11"/>
        <v>1.3299999999999999E-2</v>
      </c>
      <c r="Y14" s="33">
        <f t="shared" si="12"/>
        <v>2.1310000000000003E-2</v>
      </c>
    </row>
    <row r="15" spans="2:25" x14ac:dyDescent="0.15">
      <c r="B15" s="12" t="s">
        <v>13</v>
      </c>
      <c r="C15" s="13" t="s">
        <v>14</v>
      </c>
      <c r="D15" s="23">
        <v>14.81</v>
      </c>
      <c r="E15" s="14">
        <v>15.17</v>
      </c>
      <c r="F15" s="14">
        <v>15.29</v>
      </c>
      <c r="G15" s="14">
        <v>15.41</v>
      </c>
      <c r="H15" s="14">
        <v>15.86</v>
      </c>
      <c r="I15" s="14">
        <v>16.41</v>
      </c>
      <c r="J15" s="14">
        <v>16.670000000000002</v>
      </c>
      <c r="K15" s="14">
        <v>16.87</v>
      </c>
      <c r="L15" s="14">
        <v>17.170000000000002</v>
      </c>
      <c r="M15" s="14">
        <v>17.37</v>
      </c>
      <c r="N15" s="24">
        <v>17.72</v>
      </c>
      <c r="O15" s="28">
        <f t="shared" si="2"/>
        <v>2.4299999999999999E-2</v>
      </c>
      <c r="P15" s="4">
        <f t="shared" si="3"/>
        <v>7.9000000000000008E-3</v>
      </c>
      <c r="Q15" s="4">
        <f t="shared" si="4"/>
        <v>7.7999999999999996E-3</v>
      </c>
      <c r="R15" s="4">
        <f t="shared" si="5"/>
        <v>2.92E-2</v>
      </c>
      <c r="S15" s="4">
        <f t="shared" si="6"/>
        <v>3.4700000000000002E-2</v>
      </c>
      <c r="T15" s="4">
        <f t="shared" si="7"/>
        <v>1.5800000000000002E-2</v>
      </c>
      <c r="U15" s="4">
        <f t="shared" si="8"/>
        <v>1.2E-2</v>
      </c>
      <c r="V15" s="4">
        <f t="shared" si="9"/>
        <v>1.78E-2</v>
      </c>
      <c r="W15" s="4">
        <f t="shared" si="10"/>
        <v>1.1599999999999999E-2</v>
      </c>
      <c r="X15" s="4">
        <f t="shared" si="11"/>
        <v>2.01E-2</v>
      </c>
      <c r="Y15" s="33">
        <f t="shared" si="12"/>
        <v>1.8120000000000004E-2</v>
      </c>
    </row>
    <row r="16" spans="2:25" x14ac:dyDescent="0.15">
      <c r="B16" s="12" t="s">
        <v>15</v>
      </c>
      <c r="C16" s="13" t="s">
        <v>16</v>
      </c>
      <c r="D16" s="23">
        <v>15.07</v>
      </c>
      <c r="E16" s="14">
        <v>15.47</v>
      </c>
      <c r="F16" s="14">
        <v>15.99</v>
      </c>
      <c r="G16" s="14">
        <v>16.72</v>
      </c>
      <c r="H16" s="14">
        <v>17.38</v>
      </c>
      <c r="I16" s="14">
        <v>18.07</v>
      </c>
      <c r="J16" s="14">
        <v>18.59</v>
      </c>
      <c r="K16" s="14">
        <v>18.96</v>
      </c>
      <c r="L16" s="14">
        <v>19.309999999999999</v>
      </c>
      <c r="M16" s="14">
        <v>19.649999999999999</v>
      </c>
      <c r="N16" s="24">
        <v>20.13</v>
      </c>
      <c r="O16" s="28">
        <f t="shared" si="2"/>
        <v>2.6499999999999999E-2</v>
      </c>
      <c r="P16" s="4">
        <f t="shared" si="3"/>
        <v>3.3599999999999998E-2</v>
      </c>
      <c r="Q16" s="4">
        <f t="shared" si="4"/>
        <v>4.5699999999999998E-2</v>
      </c>
      <c r="R16" s="4">
        <f t="shared" si="5"/>
        <v>3.95E-2</v>
      </c>
      <c r="S16" s="4">
        <f t="shared" si="6"/>
        <v>3.9699999999999999E-2</v>
      </c>
      <c r="T16" s="4">
        <f t="shared" si="7"/>
        <v>2.8799999999999999E-2</v>
      </c>
      <c r="U16" s="4">
        <f t="shared" si="8"/>
        <v>1.9900000000000001E-2</v>
      </c>
      <c r="V16" s="4">
        <f t="shared" si="9"/>
        <v>1.8499999999999999E-2</v>
      </c>
      <c r="W16" s="4">
        <f t="shared" si="10"/>
        <v>1.7600000000000001E-2</v>
      </c>
      <c r="X16" s="4">
        <f t="shared" si="11"/>
        <v>2.4400000000000002E-2</v>
      </c>
      <c r="Y16" s="33">
        <f t="shared" si="12"/>
        <v>2.9419999999999995E-2</v>
      </c>
    </row>
    <row r="17" spans="2:25" x14ac:dyDescent="0.15">
      <c r="B17" s="12" t="s">
        <v>17</v>
      </c>
      <c r="C17" s="13" t="s">
        <v>18</v>
      </c>
      <c r="D17" s="23">
        <v>14.42</v>
      </c>
      <c r="E17" s="14">
        <v>14.73</v>
      </c>
      <c r="F17" s="14">
        <v>15.11</v>
      </c>
      <c r="G17" s="14">
        <v>15.57</v>
      </c>
      <c r="H17" s="14">
        <v>15.97</v>
      </c>
      <c r="I17" s="14">
        <v>16.3</v>
      </c>
      <c r="J17" s="14">
        <v>16.71</v>
      </c>
      <c r="K17" s="14">
        <v>16.98</v>
      </c>
      <c r="L17" s="14">
        <v>17.25</v>
      </c>
      <c r="M17" s="14">
        <v>17.5</v>
      </c>
      <c r="N17" s="24">
        <v>17.940000000000001</v>
      </c>
      <c r="O17" s="28">
        <f t="shared" si="2"/>
        <v>2.1499999999999998E-2</v>
      </c>
      <c r="P17" s="4">
        <f t="shared" si="3"/>
        <v>2.58E-2</v>
      </c>
      <c r="Q17" s="4">
        <f t="shared" si="4"/>
        <v>3.04E-2</v>
      </c>
      <c r="R17" s="4">
        <f t="shared" si="5"/>
        <v>2.5700000000000001E-2</v>
      </c>
      <c r="S17" s="4">
        <f t="shared" si="6"/>
        <v>2.07E-2</v>
      </c>
      <c r="T17" s="4">
        <f t="shared" si="7"/>
        <v>2.52E-2</v>
      </c>
      <c r="U17" s="4">
        <f t="shared" si="8"/>
        <v>1.6199999999999999E-2</v>
      </c>
      <c r="V17" s="4">
        <f t="shared" si="9"/>
        <v>1.5900000000000001E-2</v>
      </c>
      <c r="W17" s="4">
        <f t="shared" si="10"/>
        <v>1.4500000000000001E-2</v>
      </c>
      <c r="X17" s="4">
        <f t="shared" si="11"/>
        <v>2.5100000000000001E-2</v>
      </c>
      <c r="Y17" s="33">
        <f t="shared" si="12"/>
        <v>2.2100000000000002E-2</v>
      </c>
    </row>
    <row r="18" spans="2:25" x14ac:dyDescent="0.15">
      <c r="B18" s="12" t="s">
        <v>19</v>
      </c>
      <c r="C18" s="13" t="s">
        <v>20</v>
      </c>
      <c r="D18" s="23">
        <v>17.440000000000001</v>
      </c>
      <c r="E18" s="14">
        <v>17.84</v>
      </c>
      <c r="F18" s="14">
        <v>18.559999999999999</v>
      </c>
      <c r="G18" s="14">
        <v>19.22</v>
      </c>
      <c r="H18" s="14">
        <v>19.93</v>
      </c>
      <c r="I18" s="14">
        <v>20.29</v>
      </c>
      <c r="J18" s="14">
        <v>21.34</v>
      </c>
      <c r="K18" s="14">
        <v>21.82</v>
      </c>
      <c r="L18" s="14">
        <v>21.96</v>
      </c>
      <c r="M18" s="14">
        <v>22.41</v>
      </c>
      <c r="N18" s="24">
        <v>22.84</v>
      </c>
      <c r="O18" s="28">
        <f t="shared" si="2"/>
        <v>2.29E-2</v>
      </c>
      <c r="P18" s="4">
        <f t="shared" si="3"/>
        <v>4.0399999999999998E-2</v>
      </c>
      <c r="Q18" s="4">
        <f t="shared" si="4"/>
        <v>3.56E-2</v>
      </c>
      <c r="R18" s="4">
        <f t="shared" si="5"/>
        <v>3.6900000000000002E-2</v>
      </c>
      <c r="S18" s="4">
        <f t="shared" si="6"/>
        <v>1.8100000000000002E-2</v>
      </c>
      <c r="T18" s="4">
        <f t="shared" si="7"/>
        <v>5.1700000000000003E-2</v>
      </c>
      <c r="U18" s="4">
        <f t="shared" si="8"/>
        <v>2.2499999999999999E-2</v>
      </c>
      <c r="V18" s="4">
        <f t="shared" si="9"/>
        <v>6.4000000000000003E-3</v>
      </c>
      <c r="W18" s="4">
        <f t="shared" si="10"/>
        <v>2.0500000000000001E-2</v>
      </c>
      <c r="X18" s="4">
        <f t="shared" si="11"/>
        <v>1.9199999999999998E-2</v>
      </c>
      <c r="Y18" s="33">
        <f t="shared" si="12"/>
        <v>2.7419999999999993E-2</v>
      </c>
    </row>
    <row r="19" spans="2:25" x14ac:dyDescent="0.15">
      <c r="B19" s="12" t="s">
        <v>21</v>
      </c>
      <c r="C19" s="13" t="s">
        <v>22</v>
      </c>
      <c r="D19" s="23">
        <v>11.97</v>
      </c>
      <c r="E19" s="14">
        <v>12.23</v>
      </c>
      <c r="F19" s="14">
        <v>12.39</v>
      </c>
      <c r="G19" s="14">
        <v>12.66</v>
      </c>
      <c r="H19" s="14">
        <v>12.79</v>
      </c>
      <c r="I19" s="14">
        <v>12.9</v>
      </c>
      <c r="J19" s="14">
        <v>13.15</v>
      </c>
      <c r="K19" s="14">
        <v>13.37</v>
      </c>
      <c r="L19" s="14">
        <v>13.68</v>
      </c>
      <c r="M19" s="14">
        <v>13.87</v>
      </c>
      <c r="N19" s="24">
        <v>14.14</v>
      </c>
      <c r="O19" s="28">
        <f t="shared" si="2"/>
        <v>2.1700000000000001E-2</v>
      </c>
      <c r="P19" s="4">
        <f t="shared" si="3"/>
        <v>1.3100000000000001E-2</v>
      </c>
      <c r="Q19" s="4">
        <f t="shared" si="4"/>
        <v>2.18E-2</v>
      </c>
      <c r="R19" s="4">
        <f t="shared" si="5"/>
        <v>1.03E-2</v>
      </c>
      <c r="S19" s="4">
        <f t="shared" si="6"/>
        <v>8.6E-3</v>
      </c>
      <c r="T19" s="4">
        <f t="shared" si="7"/>
        <v>1.9400000000000001E-2</v>
      </c>
      <c r="U19" s="4">
        <f t="shared" si="8"/>
        <v>1.67E-2</v>
      </c>
      <c r="V19" s="4">
        <f t="shared" si="9"/>
        <v>2.3199999999999998E-2</v>
      </c>
      <c r="W19" s="4">
        <f t="shared" si="10"/>
        <v>1.3899999999999999E-2</v>
      </c>
      <c r="X19" s="4">
        <f t="shared" si="11"/>
        <v>1.95E-2</v>
      </c>
      <c r="Y19" s="33">
        <f t="shared" si="12"/>
        <v>1.6819999999999998E-2</v>
      </c>
    </row>
    <row r="20" spans="2:25" x14ac:dyDescent="0.15">
      <c r="B20" s="12" t="s">
        <v>23</v>
      </c>
      <c r="C20" s="13" t="s">
        <v>24</v>
      </c>
      <c r="D20" s="23">
        <v>16.350000000000001</v>
      </c>
      <c r="E20" s="14">
        <v>16.59</v>
      </c>
      <c r="F20" s="14">
        <v>16.87</v>
      </c>
      <c r="G20" s="14">
        <v>17.52</v>
      </c>
      <c r="H20" s="14">
        <v>18.010000000000002</v>
      </c>
      <c r="I20" s="14">
        <v>18.670000000000002</v>
      </c>
      <c r="J20" s="14">
        <v>19.04</v>
      </c>
      <c r="K20" s="14">
        <v>19.239999999999998</v>
      </c>
      <c r="L20" s="14">
        <v>19.61</v>
      </c>
      <c r="M20" s="14">
        <v>19.420000000000002</v>
      </c>
      <c r="N20" s="24">
        <v>20.13</v>
      </c>
      <c r="O20" s="28">
        <f t="shared" si="2"/>
        <v>1.47E-2</v>
      </c>
      <c r="P20" s="4">
        <f t="shared" si="3"/>
        <v>1.6899999999999998E-2</v>
      </c>
      <c r="Q20" s="4">
        <f t="shared" si="4"/>
        <v>3.85E-2</v>
      </c>
      <c r="R20" s="4">
        <f t="shared" si="5"/>
        <v>2.8000000000000001E-2</v>
      </c>
      <c r="S20" s="4">
        <f t="shared" si="6"/>
        <v>3.6600000000000001E-2</v>
      </c>
      <c r="T20" s="4">
        <f t="shared" si="7"/>
        <v>1.9800000000000002E-2</v>
      </c>
      <c r="U20" s="4">
        <f t="shared" si="8"/>
        <v>1.0500000000000001E-2</v>
      </c>
      <c r="V20" s="4">
        <f t="shared" si="9"/>
        <v>1.9199999999999998E-2</v>
      </c>
      <c r="W20" s="4">
        <f t="shared" si="10"/>
        <v>-9.7000000000000003E-3</v>
      </c>
      <c r="X20" s="4">
        <f t="shared" si="11"/>
        <v>3.6600000000000001E-2</v>
      </c>
      <c r="Y20" s="33">
        <f t="shared" si="12"/>
        <v>2.1109999999999997E-2</v>
      </c>
    </row>
    <row r="21" spans="2:25" x14ac:dyDescent="0.15">
      <c r="B21" s="12" t="s">
        <v>25</v>
      </c>
      <c r="C21" s="13" t="s">
        <v>5</v>
      </c>
      <c r="D21" s="23">
        <v>25.15</v>
      </c>
      <c r="E21" s="14">
        <v>25.96</v>
      </c>
      <c r="F21" s="14">
        <v>27.39</v>
      </c>
      <c r="G21" s="14">
        <v>27.25</v>
      </c>
      <c r="H21" s="14">
        <v>28.48</v>
      </c>
      <c r="I21" s="14">
        <v>29.13</v>
      </c>
      <c r="J21" s="14">
        <v>29.87</v>
      </c>
      <c r="K21" s="14">
        <v>30.2</v>
      </c>
      <c r="L21" s="14">
        <v>31.01</v>
      </c>
      <c r="M21" s="14">
        <v>31.7</v>
      </c>
      <c r="N21" s="24">
        <v>32.78</v>
      </c>
      <c r="O21" s="28">
        <f t="shared" si="2"/>
        <v>3.2199999999999999E-2</v>
      </c>
      <c r="P21" s="4">
        <f t="shared" si="3"/>
        <v>5.5100000000000003E-2</v>
      </c>
      <c r="Q21" s="4">
        <f t="shared" si="4"/>
        <v>-5.1000000000000004E-3</v>
      </c>
      <c r="R21" s="4">
        <f t="shared" si="5"/>
        <v>4.5100000000000001E-2</v>
      </c>
      <c r="S21" s="4">
        <f t="shared" si="6"/>
        <v>2.2800000000000001E-2</v>
      </c>
      <c r="T21" s="4">
        <f t="shared" si="7"/>
        <v>2.5399999999999999E-2</v>
      </c>
      <c r="U21" s="4">
        <f t="shared" si="8"/>
        <v>1.0999999999999999E-2</v>
      </c>
      <c r="V21" s="4">
        <f t="shared" si="9"/>
        <v>2.6800000000000001E-2</v>
      </c>
      <c r="W21" s="4">
        <f t="shared" si="10"/>
        <v>2.23E-2</v>
      </c>
      <c r="X21" s="4">
        <f t="shared" si="11"/>
        <v>3.4099999999999998E-2</v>
      </c>
      <c r="Y21" s="33">
        <f t="shared" si="12"/>
        <v>2.6970000000000004E-2</v>
      </c>
    </row>
    <row r="22" spans="2:25" x14ac:dyDescent="0.15">
      <c r="B22" s="12" t="s">
        <v>26</v>
      </c>
      <c r="C22" s="13" t="s">
        <v>27</v>
      </c>
      <c r="D22" s="23">
        <v>21.04</v>
      </c>
      <c r="E22" s="14">
        <v>21.64</v>
      </c>
      <c r="F22" s="14">
        <v>22.53</v>
      </c>
      <c r="G22" s="14">
        <v>23.66</v>
      </c>
      <c r="H22" s="14">
        <v>24.26</v>
      </c>
      <c r="I22" s="14">
        <v>24.97</v>
      </c>
      <c r="J22" s="14">
        <v>25.62</v>
      </c>
      <c r="K22" s="14">
        <v>26.12</v>
      </c>
      <c r="L22" s="14">
        <v>26.81</v>
      </c>
      <c r="M22" s="14">
        <v>27.54</v>
      </c>
      <c r="N22" s="24">
        <v>28.35</v>
      </c>
      <c r="O22" s="28">
        <f t="shared" si="2"/>
        <v>2.8500000000000001E-2</v>
      </c>
      <c r="P22" s="4">
        <f t="shared" si="3"/>
        <v>4.1099999999999998E-2</v>
      </c>
      <c r="Q22" s="4">
        <f t="shared" si="4"/>
        <v>5.0200000000000002E-2</v>
      </c>
      <c r="R22" s="4">
        <f t="shared" si="5"/>
        <v>2.5399999999999999E-2</v>
      </c>
      <c r="S22" s="4">
        <f t="shared" si="6"/>
        <v>2.93E-2</v>
      </c>
      <c r="T22" s="4">
        <f t="shared" si="7"/>
        <v>2.5999999999999999E-2</v>
      </c>
      <c r="U22" s="4">
        <f t="shared" si="8"/>
        <v>1.95E-2</v>
      </c>
      <c r="V22" s="4">
        <f t="shared" si="9"/>
        <v>2.64E-2</v>
      </c>
      <c r="W22" s="4">
        <f t="shared" si="10"/>
        <v>2.7199999999999998E-2</v>
      </c>
      <c r="X22" s="4">
        <f t="shared" si="11"/>
        <v>2.9399999999999999E-2</v>
      </c>
      <c r="Y22" s="33">
        <f t="shared" si="12"/>
        <v>3.0299999999999994E-2</v>
      </c>
    </row>
    <row r="23" spans="2:25" x14ac:dyDescent="0.15">
      <c r="B23" s="12" t="s">
        <v>28</v>
      </c>
      <c r="C23" s="13" t="s">
        <v>29</v>
      </c>
      <c r="D23" s="23">
        <v>17.36</v>
      </c>
      <c r="E23" s="14">
        <v>17.73</v>
      </c>
      <c r="F23" s="14">
        <v>18.3</v>
      </c>
      <c r="G23" s="14">
        <v>19.32</v>
      </c>
      <c r="H23" s="14">
        <v>19.93</v>
      </c>
      <c r="I23" s="14">
        <v>20.62</v>
      </c>
      <c r="J23" s="14">
        <v>21.21</v>
      </c>
      <c r="K23" s="14">
        <v>21.67</v>
      </c>
      <c r="L23" s="14">
        <v>22.31</v>
      </c>
      <c r="M23" s="14">
        <v>23.34</v>
      </c>
      <c r="N23" s="24">
        <v>24.24</v>
      </c>
      <c r="O23" s="28">
        <f t="shared" si="2"/>
        <v>2.1299999999999999E-2</v>
      </c>
      <c r="P23" s="4">
        <f t="shared" si="3"/>
        <v>3.2099999999999997E-2</v>
      </c>
      <c r="Q23" s="4">
        <f t="shared" si="4"/>
        <v>5.57E-2</v>
      </c>
      <c r="R23" s="4">
        <f t="shared" si="5"/>
        <v>3.1600000000000003E-2</v>
      </c>
      <c r="S23" s="4">
        <f t="shared" si="6"/>
        <v>3.4599999999999999E-2</v>
      </c>
      <c r="T23" s="4">
        <f t="shared" si="7"/>
        <v>2.86E-2</v>
      </c>
      <c r="U23" s="4">
        <f t="shared" si="8"/>
        <v>2.1700000000000001E-2</v>
      </c>
      <c r="V23" s="4">
        <f t="shared" si="9"/>
        <v>2.9499999999999998E-2</v>
      </c>
      <c r="W23" s="4">
        <f t="shared" si="10"/>
        <v>4.6199999999999998E-2</v>
      </c>
      <c r="X23" s="4">
        <f t="shared" si="11"/>
        <v>3.8600000000000002E-2</v>
      </c>
      <c r="Y23" s="33">
        <f t="shared" si="12"/>
        <v>3.3990000000000006E-2</v>
      </c>
    </row>
    <row r="24" spans="2:25" x14ac:dyDescent="0.15">
      <c r="B24" s="12" t="s">
        <v>30</v>
      </c>
      <c r="C24" s="13" t="s">
        <v>31</v>
      </c>
      <c r="D24" s="23">
        <v>17.27</v>
      </c>
      <c r="E24" s="14">
        <v>17.739999999999998</v>
      </c>
      <c r="F24" s="14">
        <v>18.41</v>
      </c>
      <c r="G24" s="14">
        <v>19.63</v>
      </c>
      <c r="H24" s="14">
        <v>20.51</v>
      </c>
      <c r="I24" s="14">
        <v>21.93</v>
      </c>
      <c r="J24" s="14">
        <v>22.6</v>
      </c>
      <c r="K24" s="14">
        <v>22.85</v>
      </c>
      <c r="L24" s="14">
        <v>23.11</v>
      </c>
      <c r="M24" s="14">
        <v>23.49</v>
      </c>
      <c r="N24" s="24">
        <v>23.93</v>
      </c>
      <c r="O24" s="28">
        <f t="shared" si="2"/>
        <v>2.7199999999999998E-2</v>
      </c>
      <c r="P24" s="4">
        <f t="shared" si="3"/>
        <v>3.78E-2</v>
      </c>
      <c r="Q24" s="4">
        <f t="shared" si="4"/>
        <v>6.6299999999999998E-2</v>
      </c>
      <c r="R24" s="4">
        <f t="shared" si="5"/>
        <v>4.48E-2</v>
      </c>
      <c r="S24" s="4">
        <f t="shared" si="6"/>
        <v>6.9199999999999998E-2</v>
      </c>
      <c r="T24" s="4">
        <f t="shared" si="7"/>
        <v>3.0599999999999999E-2</v>
      </c>
      <c r="U24" s="4">
        <f t="shared" si="8"/>
        <v>1.11E-2</v>
      </c>
      <c r="V24" s="4">
        <f t="shared" si="9"/>
        <v>1.14E-2</v>
      </c>
      <c r="W24" s="4">
        <f t="shared" si="10"/>
        <v>1.6400000000000001E-2</v>
      </c>
      <c r="X24" s="4">
        <f t="shared" si="11"/>
        <v>1.8700000000000001E-2</v>
      </c>
      <c r="Y24" s="33">
        <f t="shared" si="12"/>
        <v>3.3350000000000005E-2</v>
      </c>
    </row>
    <row r="25" spans="2:25" x14ac:dyDescent="0.15">
      <c r="B25" s="12" t="s">
        <v>32</v>
      </c>
      <c r="C25" s="13" t="s">
        <v>33</v>
      </c>
      <c r="D25" s="23">
        <v>15.76</v>
      </c>
      <c r="E25" s="14">
        <v>16.32</v>
      </c>
      <c r="F25" s="14">
        <v>16.920000000000002</v>
      </c>
      <c r="G25" s="14">
        <v>17.579999999999998</v>
      </c>
      <c r="H25" s="14">
        <v>18.37</v>
      </c>
      <c r="I25" s="14">
        <v>19.059999999999999</v>
      </c>
      <c r="J25" s="14">
        <v>19.63</v>
      </c>
      <c r="K25" s="14">
        <v>20.3</v>
      </c>
      <c r="L25" s="14">
        <v>20.83</v>
      </c>
      <c r="M25" s="14">
        <v>21.06</v>
      </c>
      <c r="N25" s="24">
        <v>21.52</v>
      </c>
      <c r="O25" s="28">
        <f t="shared" si="2"/>
        <v>3.5499999999999997E-2</v>
      </c>
      <c r="P25" s="4">
        <f t="shared" si="3"/>
        <v>3.6799999999999999E-2</v>
      </c>
      <c r="Q25" s="4">
        <f t="shared" si="4"/>
        <v>3.9E-2</v>
      </c>
      <c r="R25" s="4">
        <f t="shared" si="5"/>
        <v>4.4900000000000002E-2</v>
      </c>
      <c r="S25" s="4">
        <f t="shared" si="6"/>
        <v>3.7600000000000001E-2</v>
      </c>
      <c r="T25" s="4">
        <f t="shared" si="7"/>
        <v>2.9899999999999999E-2</v>
      </c>
      <c r="U25" s="4">
        <f t="shared" si="8"/>
        <v>3.4099999999999998E-2</v>
      </c>
      <c r="V25" s="4">
        <f t="shared" si="9"/>
        <v>2.6100000000000002E-2</v>
      </c>
      <c r="W25" s="4">
        <f t="shared" si="10"/>
        <v>1.0999999999999999E-2</v>
      </c>
      <c r="X25" s="4">
        <f t="shared" si="11"/>
        <v>2.18E-2</v>
      </c>
      <c r="Y25" s="33">
        <f t="shared" si="12"/>
        <v>3.1670000000000004E-2</v>
      </c>
    </row>
    <row r="26" spans="2:25" x14ac:dyDescent="0.15">
      <c r="B26" s="12" t="s">
        <v>34</v>
      </c>
      <c r="C26" s="13" t="s">
        <v>35</v>
      </c>
      <c r="D26" s="23">
        <v>9.07</v>
      </c>
      <c r="E26" s="14">
        <v>9.26</v>
      </c>
      <c r="F26" s="14">
        <v>9.49</v>
      </c>
      <c r="G26" s="14">
        <v>10</v>
      </c>
      <c r="H26" s="14">
        <v>10.67</v>
      </c>
      <c r="I26" s="14">
        <v>10.96</v>
      </c>
      <c r="J26" s="14">
        <v>11.31</v>
      </c>
      <c r="K26" s="14">
        <v>11.33</v>
      </c>
      <c r="L26" s="14">
        <v>11.54</v>
      </c>
      <c r="M26" s="14">
        <v>11.67</v>
      </c>
      <c r="N26" s="24">
        <v>11.92</v>
      </c>
      <c r="O26" s="28">
        <f t="shared" si="2"/>
        <v>2.0899999999999998E-2</v>
      </c>
      <c r="P26" s="4">
        <f t="shared" si="3"/>
        <v>2.4799999999999999E-2</v>
      </c>
      <c r="Q26" s="4">
        <f t="shared" si="4"/>
        <v>5.3699999999999998E-2</v>
      </c>
      <c r="R26" s="4">
        <f t="shared" si="5"/>
        <v>6.7000000000000004E-2</v>
      </c>
      <c r="S26" s="4">
        <f t="shared" si="6"/>
        <v>2.7199999999999998E-2</v>
      </c>
      <c r="T26" s="4">
        <f t="shared" si="7"/>
        <v>3.1899999999999998E-2</v>
      </c>
      <c r="U26" s="4">
        <f t="shared" si="8"/>
        <v>1.8E-3</v>
      </c>
      <c r="V26" s="4">
        <f t="shared" si="9"/>
        <v>1.8499999999999999E-2</v>
      </c>
      <c r="W26" s="4">
        <f t="shared" si="10"/>
        <v>1.1299999999999999E-2</v>
      </c>
      <c r="X26" s="4">
        <f t="shared" si="11"/>
        <v>2.1399999999999999E-2</v>
      </c>
      <c r="Y26" s="33">
        <f t="shared" si="12"/>
        <v>2.7849999999999993E-2</v>
      </c>
    </row>
    <row r="27" spans="2:25" x14ac:dyDescent="0.15">
      <c r="B27" s="15" t="s">
        <v>36</v>
      </c>
      <c r="C27" s="16" t="s">
        <v>37</v>
      </c>
      <c r="D27" s="25">
        <v>13.84</v>
      </c>
      <c r="E27" s="17">
        <v>14.14</v>
      </c>
      <c r="F27" s="17">
        <v>14.51</v>
      </c>
      <c r="G27" s="17">
        <v>15.02</v>
      </c>
      <c r="H27" s="17">
        <v>15.66</v>
      </c>
      <c r="I27" s="17">
        <v>16.28</v>
      </c>
      <c r="J27" s="17">
        <v>16.87</v>
      </c>
      <c r="K27" s="17">
        <v>17.21</v>
      </c>
      <c r="L27" s="17">
        <v>17.43</v>
      </c>
      <c r="M27" s="17">
        <v>17.75</v>
      </c>
      <c r="N27" s="26">
        <v>18.27</v>
      </c>
      <c r="O27" s="29">
        <f t="shared" si="2"/>
        <v>2.1700000000000001E-2</v>
      </c>
      <c r="P27" s="18">
        <f t="shared" si="3"/>
        <v>2.6200000000000001E-2</v>
      </c>
      <c r="Q27" s="18">
        <f t="shared" si="4"/>
        <v>3.5099999999999999E-2</v>
      </c>
      <c r="R27" s="18">
        <f t="shared" si="5"/>
        <v>4.2599999999999999E-2</v>
      </c>
      <c r="S27" s="18">
        <f t="shared" si="6"/>
        <v>3.9600000000000003E-2</v>
      </c>
      <c r="T27" s="18">
        <f t="shared" si="7"/>
        <v>3.6200000000000003E-2</v>
      </c>
      <c r="U27" s="18">
        <f t="shared" si="8"/>
        <v>2.0199999999999999E-2</v>
      </c>
      <c r="V27" s="18">
        <f t="shared" si="9"/>
        <v>1.2800000000000001E-2</v>
      </c>
      <c r="W27" s="18">
        <f t="shared" si="10"/>
        <v>1.84E-2</v>
      </c>
      <c r="X27" s="18">
        <f t="shared" si="11"/>
        <v>2.93E-2</v>
      </c>
      <c r="Y27" s="34">
        <f t="shared" si="12"/>
        <v>2.8210000000000002E-2</v>
      </c>
    </row>
    <row r="28" spans="2:25" s="5" customFormat="1" x14ac:dyDescent="0.1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25" s="5" customForma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25" s="5" customFormat="1" x14ac:dyDescent="0.1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25" s="5" customFormat="1" x14ac:dyDescent="0.1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25" s="5" customFormat="1" x14ac:dyDescent="0.15">
      <c r="B32"/>
    </row>
    <row r="33" spans="2:2" s="5" customFormat="1" x14ac:dyDescent="0.15">
      <c r="B33"/>
    </row>
    <row r="34" spans="2:2" s="5" customFormat="1" x14ac:dyDescent="0.15">
      <c r="B34"/>
    </row>
    <row r="35" spans="2:2" s="5" customFormat="1" x14ac:dyDescent="0.15">
      <c r="B35"/>
    </row>
    <row r="36" spans="2:2" s="5" customFormat="1" x14ac:dyDescent="0.15">
      <c r="B36"/>
    </row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4:14" s="2" customFormat="1" x14ac:dyDescent="0.15"/>
    <row r="66" spans="4:14" s="2" customFormat="1" x14ac:dyDescent="0.15"/>
    <row r="67" spans="4:14" s="2" customFormat="1" x14ac:dyDescent="0.15"/>
    <row r="68" spans="4:14" s="2" customFormat="1" x14ac:dyDescent="0.15"/>
    <row r="69" spans="4:14" s="2" customFormat="1" x14ac:dyDescent="0.15"/>
    <row r="70" spans="4:14" s="2" customFormat="1" x14ac:dyDescent="0.15"/>
    <row r="71" spans="4:14" s="2" customFormat="1" x14ac:dyDescent="0.15"/>
    <row r="72" spans="4:14" s="2" customFormat="1" x14ac:dyDescent="0.15"/>
    <row r="73" spans="4:14" x14ac:dyDescent="0.1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</sheetData>
  <mergeCells count="4">
    <mergeCell ref="D4:N4"/>
    <mergeCell ref="O7:Y7"/>
    <mergeCell ref="B2:Y2"/>
    <mergeCell ref="D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2:Z64"/>
  <sheetViews>
    <sheetView zoomScaleNormal="100" workbookViewId="0"/>
  </sheetViews>
  <sheetFormatPr defaultRowHeight="11.25" x14ac:dyDescent="0.15"/>
  <cols>
    <col min="1" max="1" width="3.83203125" customWidth="1"/>
    <col min="2" max="2" width="3.83203125" style="19" customWidth="1"/>
    <col min="3" max="3" width="14.83203125" customWidth="1"/>
    <col min="4" max="4" width="29.83203125" customWidth="1"/>
    <col min="5" max="15" width="6.83203125" customWidth="1"/>
    <col min="16" max="18" width="7.83203125" customWidth="1"/>
    <col min="19" max="19" width="6.83203125" customWidth="1"/>
    <col min="20" max="25" width="7.83203125" customWidth="1"/>
    <col min="26" max="26" width="8.83203125" customWidth="1"/>
  </cols>
  <sheetData>
    <row r="2" spans="2:26" ht="10.5" customHeight="1" x14ac:dyDescent="0.15">
      <c r="D2" s="32" t="s">
        <v>70</v>
      </c>
      <c r="E2" s="44" t="s">
        <v>69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26" x14ac:dyDescent="0.15">
      <c r="D3" s="32" t="s">
        <v>71</v>
      </c>
      <c r="E3" s="1">
        <v>38352</v>
      </c>
      <c r="F3" s="5"/>
      <c r="G3" s="5"/>
      <c r="H3" s="5"/>
      <c r="I3" s="5"/>
      <c r="J3" s="5"/>
      <c r="K3" s="5"/>
      <c r="L3" s="5"/>
      <c r="M3" s="5"/>
      <c r="N3" s="5"/>
      <c r="O3" s="5"/>
    </row>
    <row r="5" spans="2:26" x14ac:dyDescent="0.15">
      <c r="E5" s="39" t="s">
        <v>68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39" t="s">
        <v>65</v>
      </c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2:26" x14ac:dyDescent="0.15">
      <c r="C6" s="30" t="s">
        <v>38</v>
      </c>
      <c r="D6" s="30" t="s">
        <v>39</v>
      </c>
      <c r="E6" s="7">
        <f>YEAR(E3)</f>
        <v>2004</v>
      </c>
      <c r="F6" s="7">
        <f>E6+1</f>
        <v>2005</v>
      </c>
      <c r="G6" s="7">
        <f t="shared" ref="G6:O6" si="0">F6+1</f>
        <v>2006</v>
      </c>
      <c r="H6" s="7">
        <f t="shared" si="0"/>
        <v>2007</v>
      </c>
      <c r="I6" s="7">
        <f t="shared" si="0"/>
        <v>2008</v>
      </c>
      <c r="J6" s="7">
        <f t="shared" si="0"/>
        <v>2009</v>
      </c>
      <c r="K6" s="7">
        <f t="shared" si="0"/>
        <v>2010</v>
      </c>
      <c r="L6" s="7">
        <f t="shared" si="0"/>
        <v>2011</v>
      </c>
      <c r="M6" s="7">
        <f t="shared" si="0"/>
        <v>2012</v>
      </c>
      <c r="N6" s="7">
        <f t="shared" si="0"/>
        <v>2013</v>
      </c>
      <c r="O6" s="7">
        <f t="shared" si="0"/>
        <v>2014</v>
      </c>
      <c r="P6" s="7">
        <f t="shared" ref="P6:Y6" si="1">F6</f>
        <v>2005</v>
      </c>
      <c r="Q6" s="7">
        <f t="shared" si="1"/>
        <v>2006</v>
      </c>
      <c r="R6" s="7">
        <f t="shared" si="1"/>
        <v>2007</v>
      </c>
      <c r="S6" s="7">
        <f t="shared" si="1"/>
        <v>2008</v>
      </c>
      <c r="T6" s="7">
        <f t="shared" si="1"/>
        <v>2009</v>
      </c>
      <c r="U6" s="7">
        <f t="shared" si="1"/>
        <v>2010</v>
      </c>
      <c r="V6" s="7">
        <f t="shared" si="1"/>
        <v>2011</v>
      </c>
      <c r="W6" s="7">
        <f t="shared" si="1"/>
        <v>2012</v>
      </c>
      <c r="X6" s="7">
        <f t="shared" si="1"/>
        <v>2013</v>
      </c>
      <c r="Y6" s="7">
        <f t="shared" si="1"/>
        <v>2014</v>
      </c>
      <c r="Z6" s="7" t="s">
        <v>40</v>
      </c>
    </row>
    <row r="7" spans="2:26" ht="10.5" x14ac:dyDescent="0.15">
      <c r="B7" s="41" t="s">
        <v>66</v>
      </c>
      <c r="C7" s="8" t="s">
        <v>0</v>
      </c>
      <c r="D7" s="9" t="s">
        <v>1</v>
      </c>
      <c r="E7" s="21">
        <v>15.87</v>
      </c>
      <c r="F7" s="10">
        <v>16.36</v>
      </c>
      <c r="G7" s="10">
        <v>17.05</v>
      </c>
      <c r="H7" s="10">
        <v>17.7</v>
      </c>
      <c r="I7" s="10">
        <v>18.38</v>
      </c>
      <c r="J7" s="10">
        <v>18.84</v>
      </c>
      <c r="K7" s="10">
        <v>19.23</v>
      </c>
      <c r="L7" s="10">
        <v>19.57</v>
      </c>
      <c r="M7" s="10">
        <v>19.91</v>
      </c>
      <c r="N7" s="10">
        <v>20.34</v>
      </c>
      <c r="O7" s="22">
        <v>20.72</v>
      </c>
      <c r="P7" s="27">
        <f t="shared" ref="P7:P44" si="2">IFERROR(ROUND((F7/E7)-1,4),"")</f>
        <v>3.09E-2</v>
      </c>
      <c r="Q7" s="11">
        <f t="shared" ref="Q7:Q44" si="3">IFERROR(ROUND((G7/F7)-1,4),"")</f>
        <v>4.2200000000000001E-2</v>
      </c>
      <c r="R7" s="11">
        <f t="shared" ref="R7:R44" si="4">IFERROR(ROUND((H7/G7)-1,4),"")</f>
        <v>3.8100000000000002E-2</v>
      </c>
      <c r="S7" s="11">
        <f t="shared" ref="S7:S44" si="5">IFERROR(ROUND((I7/H7)-1,4),"")</f>
        <v>3.8399999999999997E-2</v>
      </c>
      <c r="T7" s="11">
        <f t="shared" ref="T7:T44" si="6">IFERROR(ROUND((J7/I7)-1,4),"")</f>
        <v>2.5000000000000001E-2</v>
      </c>
      <c r="U7" s="11">
        <f t="shared" ref="U7:U44" si="7">IFERROR(ROUND((K7/J7)-1,4),"")</f>
        <v>2.07E-2</v>
      </c>
      <c r="V7" s="11">
        <f t="shared" ref="V7:V44" si="8">IFERROR(ROUND((L7/K7)-1,4),"")</f>
        <v>1.77E-2</v>
      </c>
      <c r="W7" s="11">
        <f t="shared" ref="W7:W44" si="9">IFERROR(ROUND((M7/L7)-1,4),"")</f>
        <v>1.7399999999999999E-2</v>
      </c>
      <c r="X7" s="11">
        <f t="shared" ref="X7:X44" si="10">IFERROR(ROUND((N7/M7)-1,4),"")</f>
        <v>2.1600000000000001E-2</v>
      </c>
      <c r="Y7" s="11">
        <f t="shared" ref="Y7:Y44" si="11">IFERROR(ROUND((O7/N7)-1,4),"")</f>
        <v>1.8700000000000001E-2</v>
      </c>
      <c r="Z7" s="35">
        <f>AVERAGE(P7:Y7)</f>
        <v>2.7069999999999993E-2</v>
      </c>
    </row>
    <row r="8" spans="2:26" ht="10.5" x14ac:dyDescent="0.15">
      <c r="B8" s="42"/>
      <c r="C8" s="12" t="s">
        <v>2</v>
      </c>
      <c r="D8" s="13" t="s">
        <v>7</v>
      </c>
      <c r="E8" s="23">
        <v>17.36</v>
      </c>
      <c r="F8" s="14">
        <v>17.75</v>
      </c>
      <c r="G8" s="14">
        <v>18.309999999999999</v>
      </c>
      <c r="H8" s="14">
        <v>18.920000000000002</v>
      </c>
      <c r="I8" s="14">
        <v>19.72</v>
      </c>
      <c r="J8" s="14">
        <v>20.05</v>
      </c>
      <c r="K8" s="14">
        <v>20.48</v>
      </c>
      <c r="L8" s="14">
        <v>20.79</v>
      </c>
      <c r="M8" s="14">
        <v>21.04</v>
      </c>
      <c r="N8" s="14">
        <v>21.37</v>
      </c>
      <c r="O8" s="24">
        <v>21.66</v>
      </c>
      <c r="P8" s="28">
        <f t="shared" si="2"/>
        <v>2.2499999999999999E-2</v>
      </c>
      <c r="Q8" s="4">
        <f t="shared" si="3"/>
        <v>3.15E-2</v>
      </c>
      <c r="R8" s="4">
        <f t="shared" si="4"/>
        <v>3.3300000000000003E-2</v>
      </c>
      <c r="S8" s="4">
        <f t="shared" si="5"/>
        <v>4.2299999999999997E-2</v>
      </c>
      <c r="T8" s="4">
        <f t="shared" si="6"/>
        <v>1.67E-2</v>
      </c>
      <c r="U8" s="4">
        <f t="shared" si="7"/>
        <v>2.1399999999999999E-2</v>
      </c>
      <c r="V8" s="4">
        <f t="shared" si="8"/>
        <v>1.5100000000000001E-2</v>
      </c>
      <c r="W8" s="4">
        <f t="shared" si="9"/>
        <v>1.2E-2</v>
      </c>
      <c r="X8" s="4">
        <f t="shared" si="10"/>
        <v>1.5699999999999999E-2</v>
      </c>
      <c r="Y8" s="4">
        <f t="shared" si="11"/>
        <v>1.3599999999999999E-2</v>
      </c>
      <c r="Z8" s="33">
        <f t="shared" ref="Z8:Z25" si="12">AVERAGE(P8:Y8)</f>
        <v>2.2409999999999999E-2</v>
      </c>
    </row>
    <row r="9" spans="2:26" ht="10.5" x14ac:dyDescent="0.15">
      <c r="B9" s="42"/>
      <c r="C9" s="12" t="s">
        <v>6</v>
      </c>
      <c r="D9" s="13" t="s">
        <v>8</v>
      </c>
      <c r="E9" s="23">
        <v>18.350000000000001</v>
      </c>
      <c r="F9" s="14">
        <v>19.100000000000001</v>
      </c>
      <c r="G9" s="14">
        <v>20.52</v>
      </c>
      <c r="H9" s="14">
        <v>21.49</v>
      </c>
      <c r="I9" s="14">
        <v>23.31</v>
      </c>
      <c r="J9" s="14">
        <v>23.51</v>
      </c>
      <c r="K9" s="14">
        <v>24.14</v>
      </c>
      <c r="L9" s="14">
        <v>24.93</v>
      </c>
      <c r="M9" s="14">
        <v>26.21</v>
      </c>
      <c r="N9" s="14">
        <v>26.78</v>
      </c>
      <c r="O9" s="24">
        <v>26.63</v>
      </c>
      <c r="P9" s="28">
        <f t="shared" si="2"/>
        <v>4.0899999999999999E-2</v>
      </c>
      <c r="Q9" s="4">
        <f t="shared" si="3"/>
        <v>7.4300000000000005E-2</v>
      </c>
      <c r="R9" s="4">
        <f t="shared" si="4"/>
        <v>4.7300000000000002E-2</v>
      </c>
      <c r="S9" s="4">
        <f t="shared" si="5"/>
        <v>8.4699999999999998E-2</v>
      </c>
      <c r="T9" s="4">
        <f t="shared" si="6"/>
        <v>8.6E-3</v>
      </c>
      <c r="U9" s="4">
        <f t="shared" si="7"/>
        <v>2.6800000000000001E-2</v>
      </c>
      <c r="V9" s="4">
        <f t="shared" si="8"/>
        <v>3.27E-2</v>
      </c>
      <c r="W9" s="4">
        <f t="shared" si="9"/>
        <v>5.1299999999999998E-2</v>
      </c>
      <c r="X9" s="4">
        <f t="shared" si="10"/>
        <v>2.1700000000000001E-2</v>
      </c>
      <c r="Y9" s="4">
        <f t="shared" si="11"/>
        <v>-5.5999999999999999E-3</v>
      </c>
      <c r="Z9" s="33">
        <f t="shared" si="12"/>
        <v>3.8270000000000005E-2</v>
      </c>
    </row>
    <row r="10" spans="2:26" ht="10.5" x14ac:dyDescent="0.15">
      <c r="B10" s="42"/>
      <c r="C10" s="12" t="s">
        <v>9</v>
      </c>
      <c r="D10" s="13" t="s">
        <v>3</v>
      </c>
      <c r="E10" s="23">
        <v>19.25</v>
      </c>
      <c r="F10" s="14">
        <v>19.61</v>
      </c>
      <c r="G10" s="14">
        <v>20.45</v>
      </c>
      <c r="H10" s="14">
        <v>21.31</v>
      </c>
      <c r="I10" s="14">
        <v>22.47</v>
      </c>
      <c r="J10" s="14">
        <v>22.93</v>
      </c>
      <c r="K10" s="14">
        <v>23.44</v>
      </c>
      <c r="L10" s="14">
        <v>23.77</v>
      </c>
      <c r="M10" s="14">
        <v>24.13</v>
      </c>
      <c r="N10" s="14">
        <v>24.34</v>
      </c>
      <c r="O10" s="24">
        <v>24.78</v>
      </c>
      <c r="P10" s="28">
        <f t="shared" si="2"/>
        <v>1.8700000000000001E-2</v>
      </c>
      <c r="Q10" s="4">
        <f t="shared" si="3"/>
        <v>4.2799999999999998E-2</v>
      </c>
      <c r="R10" s="4">
        <f t="shared" si="4"/>
        <v>4.2099999999999999E-2</v>
      </c>
      <c r="S10" s="4">
        <f t="shared" si="5"/>
        <v>5.4399999999999997E-2</v>
      </c>
      <c r="T10" s="4">
        <f t="shared" si="6"/>
        <v>2.0500000000000001E-2</v>
      </c>
      <c r="U10" s="4">
        <f t="shared" si="7"/>
        <v>2.2200000000000001E-2</v>
      </c>
      <c r="V10" s="4">
        <f t="shared" si="8"/>
        <v>1.41E-2</v>
      </c>
      <c r="W10" s="4">
        <f t="shared" si="9"/>
        <v>1.5100000000000001E-2</v>
      </c>
      <c r="X10" s="4">
        <f t="shared" si="10"/>
        <v>8.6999999999999994E-3</v>
      </c>
      <c r="Y10" s="4">
        <f t="shared" si="11"/>
        <v>1.8100000000000002E-2</v>
      </c>
      <c r="Z10" s="33">
        <f t="shared" si="12"/>
        <v>2.5669999999999998E-2</v>
      </c>
    </row>
    <row r="11" spans="2:26" ht="10.5" x14ac:dyDescent="0.15">
      <c r="B11" s="42"/>
      <c r="C11" s="12" t="s">
        <v>10</v>
      </c>
      <c r="D11" s="13" t="s">
        <v>4</v>
      </c>
      <c r="E11" s="23">
        <v>16.34</v>
      </c>
      <c r="F11" s="14">
        <v>16.670000000000002</v>
      </c>
      <c r="G11" s="14">
        <v>16.97</v>
      </c>
      <c r="H11" s="14">
        <v>17.440000000000001</v>
      </c>
      <c r="I11" s="14">
        <v>18</v>
      </c>
      <c r="J11" s="14">
        <v>18.41</v>
      </c>
      <c r="K11" s="14">
        <v>18.79</v>
      </c>
      <c r="L11" s="14">
        <v>18.989999999999998</v>
      </c>
      <c r="M11" s="14">
        <v>19.12</v>
      </c>
      <c r="N11" s="14">
        <v>19.440000000000001</v>
      </c>
      <c r="O11" s="24">
        <v>19.62</v>
      </c>
      <c r="P11" s="28">
        <f t="shared" si="2"/>
        <v>2.0199999999999999E-2</v>
      </c>
      <c r="Q11" s="4">
        <f t="shared" si="3"/>
        <v>1.7999999999999999E-2</v>
      </c>
      <c r="R11" s="4">
        <f t="shared" si="4"/>
        <v>2.7699999999999999E-2</v>
      </c>
      <c r="S11" s="4">
        <f t="shared" si="5"/>
        <v>3.2099999999999997E-2</v>
      </c>
      <c r="T11" s="4">
        <f t="shared" si="6"/>
        <v>2.2800000000000001E-2</v>
      </c>
      <c r="U11" s="4">
        <f t="shared" si="7"/>
        <v>2.06E-2</v>
      </c>
      <c r="V11" s="4">
        <f t="shared" si="8"/>
        <v>1.06E-2</v>
      </c>
      <c r="W11" s="4">
        <f t="shared" si="9"/>
        <v>6.7999999999999996E-3</v>
      </c>
      <c r="X11" s="4">
        <f t="shared" si="10"/>
        <v>1.67E-2</v>
      </c>
      <c r="Y11" s="4">
        <f t="shared" si="11"/>
        <v>9.2999999999999992E-3</v>
      </c>
      <c r="Z11" s="33">
        <f t="shared" si="12"/>
        <v>1.848E-2</v>
      </c>
    </row>
    <row r="12" spans="2:26" ht="10.5" x14ac:dyDescent="0.15">
      <c r="B12" s="42"/>
      <c r="C12" s="12" t="s">
        <v>11</v>
      </c>
      <c r="D12" s="13" t="s">
        <v>12</v>
      </c>
      <c r="E12" s="23">
        <v>17.05</v>
      </c>
      <c r="F12" s="14">
        <v>17.48</v>
      </c>
      <c r="G12" s="14">
        <v>17.88</v>
      </c>
      <c r="H12" s="14">
        <v>18.37</v>
      </c>
      <c r="I12" s="14">
        <v>18.98</v>
      </c>
      <c r="J12" s="14">
        <v>19.59</v>
      </c>
      <c r="K12" s="14">
        <v>20.04</v>
      </c>
      <c r="L12" s="14">
        <v>20.12</v>
      </c>
      <c r="M12" s="14">
        <v>20.22</v>
      </c>
      <c r="N12" s="14">
        <v>20.53</v>
      </c>
      <c r="O12" s="24">
        <v>20.69</v>
      </c>
      <c r="P12" s="28">
        <f t="shared" si="2"/>
        <v>2.52E-2</v>
      </c>
      <c r="Q12" s="4">
        <f t="shared" si="3"/>
        <v>2.29E-2</v>
      </c>
      <c r="R12" s="4">
        <f t="shared" si="4"/>
        <v>2.7400000000000001E-2</v>
      </c>
      <c r="S12" s="4">
        <f t="shared" si="5"/>
        <v>3.32E-2</v>
      </c>
      <c r="T12" s="4">
        <f t="shared" si="6"/>
        <v>3.2099999999999997E-2</v>
      </c>
      <c r="U12" s="4">
        <f t="shared" si="7"/>
        <v>2.3E-2</v>
      </c>
      <c r="V12" s="4">
        <f t="shared" si="8"/>
        <v>4.0000000000000001E-3</v>
      </c>
      <c r="W12" s="4">
        <f t="shared" si="9"/>
        <v>5.0000000000000001E-3</v>
      </c>
      <c r="X12" s="4">
        <f t="shared" si="10"/>
        <v>1.5299999999999999E-2</v>
      </c>
      <c r="Y12" s="4">
        <f t="shared" si="11"/>
        <v>7.7999999999999996E-3</v>
      </c>
      <c r="Z12" s="33">
        <f t="shared" si="12"/>
        <v>1.9590000000000003E-2</v>
      </c>
    </row>
    <row r="13" spans="2:26" ht="10.5" x14ac:dyDescent="0.15">
      <c r="B13" s="42"/>
      <c r="C13" s="12" t="s">
        <v>13</v>
      </c>
      <c r="D13" s="13" t="s">
        <v>14</v>
      </c>
      <c r="E13" s="23">
        <v>15.17</v>
      </c>
      <c r="F13" s="14">
        <v>15.29</v>
      </c>
      <c r="G13" s="14">
        <v>15.41</v>
      </c>
      <c r="H13" s="14">
        <v>15.86</v>
      </c>
      <c r="I13" s="14">
        <v>16.41</v>
      </c>
      <c r="J13" s="14">
        <v>16.670000000000002</v>
      </c>
      <c r="K13" s="14">
        <v>16.88</v>
      </c>
      <c r="L13" s="14">
        <v>17.170000000000002</v>
      </c>
      <c r="M13" s="14">
        <v>17.329999999999998</v>
      </c>
      <c r="N13" s="14">
        <v>17.66</v>
      </c>
      <c r="O13" s="24">
        <v>17.86</v>
      </c>
      <c r="P13" s="28">
        <f t="shared" si="2"/>
        <v>7.9000000000000008E-3</v>
      </c>
      <c r="Q13" s="4">
        <f t="shared" si="3"/>
        <v>7.7999999999999996E-3</v>
      </c>
      <c r="R13" s="4">
        <f t="shared" si="4"/>
        <v>2.92E-2</v>
      </c>
      <c r="S13" s="4">
        <f t="shared" si="5"/>
        <v>3.4700000000000002E-2</v>
      </c>
      <c r="T13" s="4">
        <f t="shared" si="6"/>
        <v>1.5800000000000002E-2</v>
      </c>
      <c r="U13" s="4">
        <f t="shared" si="7"/>
        <v>1.26E-2</v>
      </c>
      <c r="V13" s="4">
        <f t="shared" si="8"/>
        <v>1.72E-2</v>
      </c>
      <c r="W13" s="4">
        <f t="shared" si="9"/>
        <v>9.2999999999999992E-3</v>
      </c>
      <c r="X13" s="4">
        <f t="shared" si="10"/>
        <v>1.9E-2</v>
      </c>
      <c r="Y13" s="4">
        <f t="shared" si="11"/>
        <v>1.1299999999999999E-2</v>
      </c>
      <c r="Z13" s="33">
        <f t="shared" si="12"/>
        <v>1.6480000000000002E-2</v>
      </c>
    </row>
    <row r="14" spans="2:26" ht="10.5" x14ac:dyDescent="0.15">
      <c r="B14" s="42"/>
      <c r="C14" s="12" t="s">
        <v>15</v>
      </c>
      <c r="D14" s="13" t="s">
        <v>16</v>
      </c>
      <c r="E14" s="23">
        <v>15.47</v>
      </c>
      <c r="F14" s="14">
        <v>15.99</v>
      </c>
      <c r="G14" s="14">
        <v>16.72</v>
      </c>
      <c r="H14" s="14">
        <v>17.38</v>
      </c>
      <c r="I14" s="14">
        <v>18.07</v>
      </c>
      <c r="J14" s="14">
        <v>18.59</v>
      </c>
      <c r="K14" s="14">
        <v>18.96</v>
      </c>
      <c r="L14" s="14">
        <v>19.309999999999999</v>
      </c>
      <c r="M14" s="14">
        <v>19.670000000000002</v>
      </c>
      <c r="N14" s="14">
        <v>20.13</v>
      </c>
      <c r="O14" s="24">
        <v>20.52</v>
      </c>
      <c r="P14" s="28">
        <f t="shared" si="2"/>
        <v>3.3599999999999998E-2</v>
      </c>
      <c r="Q14" s="4">
        <f t="shared" si="3"/>
        <v>4.5699999999999998E-2</v>
      </c>
      <c r="R14" s="4">
        <f t="shared" si="4"/>
        <v>3.95E-2</v>
      </c>
      <c r="S14" s="4">
        <f t="shared" si="5"/>
        <v>3.9699999999999999E-2</v>
      </c>
      <c r="T14" s="4">
        <f t="shared" si="6"/>
        <v>2.8799999999999999E-2</v>
      </c>
      <c r="U14" s="4">
        <f t="shared" si="7"/>
        <v>1.9900000000000001E-2</v>
      </c>
      <c r="V14" s="4">
        <f t="shared" si="8"/>
        <v>1.8499999999999999E-2</v>
      </c>
      <c r="W14" s="4">
        <f t="shared" si="9"/>
        <v>1.8599999999999998E-2</v>
      </c>
      <c r="X14" s="4">
        <f t="shared" si="10"/>
        <v>2.3400000000000001E-2</v>
      </c>
      <c r="Y14" s="4">
        <f t="shared" si="11"/>
        <v>1.9400000000000001E-2</v>
      </c>
      <c r="Z14" s="33">
        <f t="shared" si="12"/>
        <v>2.8709999999999992E-2</v>
      </c>
    </row>
    <row r="15" spans="2:26" ht="10.5" x14ac:dyDescent="0.15">
      <c r="B15" s="42"/>
      <c r="C15" s="12" t="s">
        <v>17</v>
      </c>
      <c r="D15" s="13" t="s">
        <v>18</v>
      </c>
      <c r="E15" s="23">
        <v>14.73</v>
      </c>
      <c r="F15" s="14">
        <v>15.11</v>
      </c>
      <c r="G15" s="14">
        <v>15.57</v>
      </c>
      <c r="H15" s="14">
        <v>15.97</v>
      </c>
      <c r="I15" s="14">
        <v>16.3</v>
      </c>
      <c r="J15" s="14">
        <v>16.71</v>
      </c>
      <c r="K15" s="14">
        <v>16.989999999999998</v>
      </c>
      <c r="L15" s="14">
        <v>17.260000000000002</v>
      </c>
      <c r="M15" s="14">
        <v>17.54</v>
      </c>
      <c r="N15" s="14">
        <v>17.95</v>
      </c>
      <c r="O15" s="24">
        <v>18.36</v>
      </c>
      <c r="P15" s="28">
        <f t="shared" si="2"/>
        <v>2.58E-2</v>
      </c>
      <c r="Q15" s="4">
        <f t="shared" si="3"/>
        <v>3.04E-2</v>
      </c>
      <c r="R15" s="4">
        <f t="shared" si="4"/>
        <v>2.5700000000000001E-2</v>
      </c>
      <c r="S15" s="4">
        <f t="shared" si="5"/>
        <v>2.07E-2</v>
      </c>
      <c r="T15" s="4">
        <f t="shared" si="6"/>
        <v>2.52E-2</v>
      </c>
      <c r="U15" s="4">
        <f t="shared" si="7"/>
        <v>1.6799999999999999E-2</v>
      </c>
      <c r="V15" s="4">
        <f t="shared" si="8"/>
        <v>1.5900000000000001E-2</v>
      </c>
      <c r="W15" s="4">
        <f t="shared" si="9"/>
        <v>1.6199999999999999E-2</v>
      </c>
      <c r="X15" s="4">
        <f t="shared" si="10"/>
        <v>2.3400000000000001E-2</v>
      </c>
      <c r="Y15" s="4">
        <f t="shared" si="11"/>
        <v>2.2800000000000001E-2</v>
      </c>
      <c r="Z15" s="33">
        <f t="shared" si="12"/>
        <v>2.2289999999999997E-2</v>
      </c>
    </row>
    <row r="16" spans="2:26" ht="10.5" x14ac:dyDescent="0.15">
      <c r="B16" s="42"/>
      <c r="C16" s="12" t="s">
        <v>19</v>
      </c>
      <c r="D16" s="13" t="s">
        <v>20</v>
      </c>
      <c r="E16" s="23">
        <v>17.84</v>
      </c>
      <c r="F16" s="14">
        <v>18.559999999999999</v>
      </c>
      <c r="G16" s="14">
        <v>19.22</v>
      </c>
      <c r="H16" s="14">
        <v>19.93</v>
      </c>
      <c r="I16" s="14">
        <v>20.29</v>
      </c>
      <c r="J16" s="14">
        <v>21.34</v>
      </c>
      <c r="K16" s="14">
        <v>21.83</v>
      </c>
      <c r="L16" s="14">
        <v>21.98</v>
      </c>
      <c r="M16" s="14">
        <v>22.49</v>
      </c>
      <c r="N16" s="14">
        <v>22.83</v>
      </c>
      <c r="O16" s="24">
        <v>23.31</v>
      </c>
      <c r="P16" s="28">
        <f t="shared" si="2"/>
        <v>4.0399999999999998E-2</v>
      </c>
      <c r="Q16" s="4">
        <f t="shared" si="3"/>
        <v>3.56E-2</v>
      </c>
      <c r="R16" s="4">
        <f t="shared" si="4"/>
        <v>3.6900000000000002E-2</v>
      </c>
      <c r="S16" s="4">
        <f t="shared" si="5"/>
        <v>1.8100000000000002E-2</v>
      </c>
      <c r="T16" s="4">
        <f t="shared" si="6"/>
        <v>5.1700000000000003E-2</v>
      </c>
      <c r="U16" s="4">
        <f t="shared" si="7"/>
        <v>2.3E-2</v>
      </c>
      <c r="V16" s="4">
        <f t="shared" si="8"/>
        <v>6.8999999999999999E-3</v>
      </c>
      <c r="W16" s="4">
        <f t="shared" si="9"/>
        <v>2.3199999999999998E-2</v>
      </c>
      <c r="X16" s="4">
        <f t="shared" si="10"/>
        <v>1.5100000000000001E-2</v>
      </c>
      <c r="Y16" s="4">
        <f t="shared" si="11"/>
        <v>2.1000000000000001E-2</v>
      </c>
      <c r="Z16" s="33">
        <f t="shared" si="12"/>
        <v>2.7189999999999999E-2</v>
      </c>
    </row>
    <row r="17" spans="2:26" ht="10.5" x14ac:dyDescent="0.15">
      <c r="B17" s="42"/>
      <c r="C17" s="12" t="s">
        <v>21</v>
      </c>
      <c r="D17" s="13" t="s">
        <v>22</v>
      </c>
      <c r="E17" s="23">
        <v>12.23</v>
      </c>
      <c r="F17" s="14">
        <v>12.39</v>
      </c>
      <c r="G17" s="14">
        <v>12.66</v>
      </c>
      <c r="H17" s="14">
        <v>12.79</v>
      </c>
      <c r="I17" s="14">
        <v>12.9</v>
      </c>
      <c r="J17" s="14">
        <v>13.15</v>
      </c>
      <c r="K17" s="14">
        <v>13.37</v>
      </c>
      <c r="L17" s="14">
        <v>13.69</v>
      </c>
      <c r="M17" s="14">
        <v>13.9</v>
      </c>
      <c r="N17" s="14">
        <v>14.15</v>
      </c>
      <c r="O17" s="24">
        <v>14.43</v>
      </c>
      <c r="P17" s="28">
        <f t="shared" si="2"/>
        <v>1.3100000000000001E-2</v>
      </c>
      <c r="Q17" s="4">
        <f t="shared" si="3"/>
        <v>2.18E-2</v>
      </c>
      <c r="R17" s="4">
        <f t="shared" si="4"/>
        <v>1.03E-2</v>
      </c>
      <c r="S17" s="4">
        <f t="shared" si="5"/>
        <v>8.6E-3</v>
      </c>
      <c r="T17" s="4">
        <f t="shared" si="6"/>
        <v>1.9400000000000001E-2</v>
      </c>
      <c r="U17" s="4">
        <f t="shared" si="7"/>
        <v>1.67E-2</v>
      </c>
      <c r="V17" s="4">
        <f t="shared" si="8"/>
        <v>2.3900000000000001E-2</v>
      </c>
      <c r="W17" s="4">
        <f t="shared" si="9"/>
        <v>1.5299999999999999E-2</v>
      </c>
      <c r="X17" s="4">
        <f t="shared" si="10"/>
        <v>1.7999999999999999E-2</v>
      </c>
      <c r="Y17" s="4">
        <f t="shared" si="11"/>
        <v>1.9800000000000002E-2</v>
      </c>
      <c r="Z17" s="33">
        <f t="shared" si="12"/>
        <v>1.6690000000000003E-2</v>
      </c>
    </row>
    <row r="18" spans="2:26" ht="10.5" x14ac:dyDescent="0.15">
      <c r="B18" s="42"/>
      <c r="C18" s="12" t="s">
        <v>23</v>
      </c>
      <c r="D18" s="13" t="s">
        <v>24</v>
      </c>
      <c r="E18" s="23">
        <v>16.59</v>
      </c>
      <c r="F18" s="14">
        <v>16.87</v>
      </c>
      <c r="G18" s="14">
        <v>17.52</v>
      </c>
      <c r="H18" s="14">
        <v>18.010000000000002</v>
      </c>
      <c r="I18" s="14">
        <v>18.670000000000002</v>
      </c>
      <c r="J18" s="14">
        <v>19.04</v>
      </c>
      <c r="K18" s="14">
        <v>19.25</v>
      </c>
      <c r="L18" s="14">
        <v>19.62</v>
      </c>
      <c r="M18" s="14">
        <v>19.420000000000002</v>
      </c>
      <c r="N18" s="14">
        <v>20.149999999999999</v>
      </c>
      <c r="O18" s="24">
        <v>20.74</v>
      </c>
      <c r="P18" s="28">
        <f t="shared" si="2"/>
        <v>1.6899999999999998E-2</v>
      </c>
      <c r="Q18" s="4">
        <f t="shared" si="3"/>
        <v>3.85E-2</v>
      </c>
      <c r="R18" s="4">
        <f t="shared" si="4"/>
        <v>2.8000000000000001E-2</v>
      </c>
      <c r="S18" s="4">
        <f t="shared" si="5"/>
        <v>3.6600000000000001E-2</v>
      </c>
      <c r="T18" s="4">
        <f t="shared" si="6"/>
        <v>1.9800000000000002E-2</v>
      </c>
      <c r="U18" s="4">
        <f t="shared" si="7"/>
        <v>1.0999999999999999E-2</v>
      </c>
      <c r="V18" s="4">
        <f t="shared" si="8"/>
        <v>1.9199999999999998E-2</v>
      </c>
      <c r="W18" s="4">
        <f t="shared" si="9"/>
        <v>-1.0200000000000001E-2</v>
      </c>
      <c r="X18" s="4">
        <f t="shared" si="10"/>
        <v>3.7600000000000001E-2</v>
      </c>
      <c r="Y18" s="4">
        <f t="shared" si="11"/>
        <v>2.93E-2</v>
      </c>
      <c r="Z18" s="33">
        <f t="shared" si="12"/>
        <v>2.2669999999999999E-2</v>
      </c>
    </row>
    <row r="19" spans="2:26" ht="10.5" x14ac:dyDescent="0.15">
      <c r="B19" s="42"/>
      <c r="C19" s="12" t="s">
        <v>25</v>
      </c>
      <c r="D19" s="13" t="s">
        <v>5</v>
      </c>
      <c r="E19" s="23">
        <v>25.96</v>
      </c>
      <c r="F19" s="14">
        <v>27.39</v>
      </c>
      <c r="G19" s="14">
        <v>27.25</v>
      </c>
      <c r="H19" s="14">
        <v>28.48</v>
      </c>
      <c r="I19" s="14">
        <v>29.13</v>
      </c>
      <c r="J19" s="14">
        <v>29.87</v>
      </c>
      <c r="K19" s="14">
        <v>30.16</v>
      </c>
      <c r="L19" s="14">
        <v>30.95</v>
      </c>
      <c r="M19" s="14">
        <v>31.62</v>
      </c>
      <c r="N19" s="14">
        <v>32.770000000000003</v>
      </c>
      <c r="O19" s="24">
        <v>33.159999999999997</v>
      </c>
      <c r="P19" s="28">
        <f t="shared" si="2"/>
        <v>5.5100000000000003E-2</v>
      </c>
      <c r="Q19" s="4">
        <f t="shared" si="3"/>
        <v>-5.1000000000000004E-3</v>
      </c>
      <c r="R19" s="4">
        <f t="shared" si="4"/>
        <v>4.5100000000000001E-2</v>
      </c>
      <c r="S19" s="4">
        <f t="shared" si="5"/>
        <v>2.2800000000000001E-2</v>
      </c>
      <c r="T19" s="4">
        <f t="shared" si="6"/>
        <v>2.5399999999999999E-2</v>
      </c>
      <c r="U19" s="4">
        <f t="shared" si="7"/>
        <v>9.7000000000000003E-3</v>
      </c>
      <c r="V19" s="4">
        <f t="shared" si="8"/>
        <v>2.6200000000000001E-2</v>
      </c>
      <c r="W19" s="4">
        <f t="shared" si="9"/>
        <v>2.1600000000000001E-2</v>
      </c>
      <c r="X19" s="4">
        <f t="shared" si="10"/>
        <v>3.6400000000000002E-2</v>
      </c>
      <c r="Y19" s="4">
        <f t="shared" si="11"/>
        <v>1.1900000000000001E-2</v>
      </c>
      <c r="Z19" s="33">
        <f t="shared" si="12"/>
        <v>2.4910000000000002E-2</v>
      </c>
    </row>
    <row r="20" spans="2:26" ht="10.5" x14ac:dyDescent="0.15">
      <c r="B20" s="42"/>
      <c r="C20" s="12" t="s">
        <v>26</v>
      </c>
      <c r="D20" s="13" t="s">
        <v>27</v>
      </c>
      <c r="E20" s="23">
        <v>21.64</v>
      </c>
      <c r="F20" s="14">
        <v>22.53</v>
      </c>
      <c r="G20" s="14">
        <v>23.66</v>
      </c>
      <c r="H20" s="14">
        <v>24.26</v>
      </c>
      <c r="I20" s="14">
        <v>24.97</v>
      </c>
      <c r="J20" s="14">
        <v>25.62</v>
      </c>
      <c r="K20" s="14">
        <v>26.13</v>
      </c>
      <c r="L20" s="14">
        <v>26.82</v>
      </c>
      <c r="M20" s="14">
        <v>27.55</v>
      </c>
      <c r="N20" s="14">
        <v>28.34</v>
      </c>
      <c r="O20" s="24">
        <v>28.46</v>
      </c>
      <c r="P20" s="28">
        <f t="shared" si="2"/>
        <v>4.1099999999999998E-2</v>
      </c>
      <c r="Q20" s="4">
        <f t="shared" si="3"/>
        <v>5.0200000000000002E-2</v>
      </c>
      <c r="R20" s="4">
        <f t="shared" si="4"/>
        <v>2.5399999999999999E-2</v>
      </c>
      <c r="S20" s="4">
        <f t="shared" si="5"/>
        <v>2.93E-2</v>
      </c>
      <c r="T20" s="4">
        <f t="shared" si="6"/>
        <v>2.5999999999999999E-2</v>
      </c>
      <c r="U20" s="4">
        <f t="shared" si="7"/>
        <v>1.9900000000000001E-2</v>
      </c>
      <c r="V20" s="4">
        <f t="shared" si="8"/>
        <v>2.64E-2</v>
      </c>
      <c r="W20" s="4">
        <f t="shared" si="9"/>
        <v>2.7199999999999998E-2</v>
      </c>
      <c r="X20" s="4">
        <f t="shared" si="10"/>
        <v>2.87E-2</v>
      </c>
      <c r="Y20" s="4">
        <f t="shared" si="11"/>
        <v>4.1999999999999997E-3</v>
      </c>
      <c r="Z20" s="33">
        <f t="shared" si="12"/>
        <v>2.7839999999999997E-2</v>
      </c>
    </row>
    <row r="21" spans="2:26" ht="10.5" x14ac:dyDescent="0.15">
      <c r="B21" s="42"/>
      <c r="C21" s="12" t="s">
        <v>28</v>
      </c>
      <c r="D21" s="13" t="s">
        <v>29</v>
      </c>
      <c r="E21" s="23">
        <v>17.73</v>
      </c>
      <c r="F21" s="14">
        <v>18.3</v>
      </c>
      <c r="G21" s="14">
        <v>19.32</v>
      </c>
      <c r="H21" s="14">
        <v>19.93</v>
      </c>
      <c r="I21" s="14">
        <v>20.62</v>
      </c>
      <c r="J21" s="14">
        <v>21.21</v>
      </c>
      <c r="K21" s="14">
        <v>21.68</v>
      </c>
      <c r="L21" s="14">
        <v>22.32</v>
      </c>
      <c r="M21" s="14">
        <v>23.37</v>
      </c>
      <c r="N21" s="14">
        <v>24.22</v>
      </c>
      <c r="O21" s="24">
        <v>25</v>
      </c>
      <c r="P21" s="28">
        <f t="shared" si="2"/>
        <v>3.2099999999999997E-2</v>
      </c>
      <c r="Q21" s="4">
        <f t="shared" si="3"/>
        <v>5.57E-2</v>
      </c>
      <c r="R21" s="4">
        <f t="shared" si="4"/>
        <v>3.1600000000000003E-2</v>
      </c>
      <c r="S21" s="4">
        <f t="shared" si="5"/>
        <v>3.4599999999999999E-2</v>
      </c>
      <c r="T21" s="4">
        <f t="shared" si="6"/>
        <v>2.86E-2</v>
      </c>
      <c r="U21" s="4">
        <f t="shared" si="7"/>
        <v>2.2200000000000001E-2</v>
      </c>
      <c r="V21" s="4">
        <f t="shared" si="8"/>
        <v>2.9499999999999998E-2</v>
      </c>
      <c r="W21" s="4">
        <f t="shared" si="9"/>
        <v>4.7E-2</v>
      </c>
      <c r="X21" s="4">
        <f t="shared" si="10"/>
        <v>3.6400000000000002E-2</v>
      </c>
      <c r="Y21" s="4">
        <f t="shared" si="11"/>
        <v>3.2199999999999999E-2</v>
      </c>
      <c r="Z21" s="33">
        <f t="shared" si="12"/>
        <v>3.499E-2</v>
      </c>
    </row>
    <row r="22" spans="2:26" ht="10.5" x14ac:dyDescent="0.15">
      <c r="B22" s="42"/>
      <c r="C22" s="12" t="s">
        <v>30</v>
      </c>
      <c r="D22" s="13" t="s">
        <v>31</v>
      </c>
      <c r="E22" s="23">
        <v>17.739999999999998</v>
      </c>
      <c r="F22" s="14">
        <v>18.41</v>
      </c>
      <c r="G22" s="14">
        <v>19.63</v>
      </c>
      <c r="H22" s="14">
        <v>20.51</v>
      </c>
      <c r="I22" s="14">
        <v>21.93</v>
      </c>
      <c r="J22" s="14">
        <v>22.6</v>
      </c>
      <c r="K22" s="14">
        <v>22.85</v>
      </c>
      <c r="L22" s="14">
        <v>23.11</v>
      </c>
      <c r="M22" s="14">
        <v>23.51</v>
      </c>
      <c r="N22" s="14">
        <v>23.98</v>
      </c>
      <c r="O22" s="24">
        <v>24.32</v>
      </c>
      <c r="P22" s="28">
        <f t="shared" si="2"/>
        <v>3.78E-2</v>
      </c>
      <c r="Q22" s="4">
        <f t="shared" si="3"/>
        <v>6.6299999999999998E-2</v>
      </c>
      <c r="R22" s="4">
        <f t="shared" si="4"/>
        <v>4.48E-2</v>
      </c>
      <c r="S22" s="4">
        <f t="shared" si="5"/>
        <v>6.9199999999999998E-2</v>
      </c>
      <c r="T22" s="4">
        <f t="shared" si="6"/>
        <v>3.0599999999999999E-2</v>
      </c>
      <c r="U22" s="4">
        <f t="shared" si="7"/>
        <v>1.11E-2</v>
      </c>
      <c r="V22" s="4">
        <f t="shared" si="8"/>
        <v>1.14E-2</v>
      </c>
      <c r="W22" s="4">
        <f t="shared" si="9"/>
        <v>1.7299999999999999E-2</v>
      </c>
      <c r="X22" s="4">
        <f t="shared" si="10"/>
        <v>0.02</v>
      </c>
      <c r="Y22" s="4">
        <f t="shared" si="11"/>
        <v>1.4200000000000001E-2</v>
      </c>
      <c r="Z22" s="33">
        <f t="shared" si="12"/>
        <v>3.2270000000000007E-2</v>
      </c>
    </row>
    <row r="23" spans="2:26" ht="10.5" x14ac:dyDescent="0.15">
      <c r="B23" s="42"/>
      <c r="C23" s="12" t="s">
        <v>32</v>
      </c>
      <c r="D23" s="13" t="s">
        <v>33</v>
      </c>
      <c r="E23" s="23">
        <v>16.32</v>
      </c>
      <c r="F23" s="14">
        <v>16.920000000000002</v>
      </c>
      <c r="G23" s="14">
        <v>17.579999999999998</v>
      </c>
      <c r="H23" s="14">
        <v>18.37</v>
      </c>
      <c r="I23" s="14">
        <v>19.059999999999999</v>
      </c>
      <c r="J23" s="14">
        <v>19.63</v>
      </c>
      <c r="K23" s="14">
        <v>20.3</v>
      </c>
      <c r="L23" s="14">
        <v>20.83</v>
      </c>
      <c r="M23" s="14">
        <v>21.05</v>
      </c>
      <c r="N23" s="14">
        <v>21.48</v>
      </c>
      <c r="O23" s="24">
        <v>21.83</v>
      </c>
      <c r="P23" s="28">
        <f t="shared" si="2"/>
        <v>3.6799999999999999E-2</v>
      </c>
      <c r="Q23" s="4">
        <f t="shared" si="3"/>
        <v>3.9E-2</v>
      </c>
      <c r="R23" s="4">
        <f t="shared" si="4"/>
        <v>4.4900000000000002E-2</v>
      </c>
      <c r="S23" s="4">
        <f t="shared" si="5"/>
        <v>3.7600000000000001E-2</v>
      </c>
      <c r="T23" s="4">
        <f t="shared" si="6"/>
        <v>2.9899999999999999E-2</v>
      </c>
      <c r="U23" s="4">
        <f t="shared" si="7"/>
        <v>3.4099999999999998E-2</v>
      </c>
      <c r="V23" s="4">
        <f t="shared" si="8"/>
        <v>2.6100000000000002E-2</v>
      </c>
      <c r="W23" s="4">
        <f t="shared" si="9"/>
        <v>1.06E-2</v>
      </c>
      <c r="X23" s="4">
        <f t="shared" si="10"/>
        <v>2.0400000000000001E-2</v>
      </c>
      <c r="Y23" s="4">
        <f t="shared" si="11"/>
        <v>1.6299999999999999E-2</v>
      </c>
      <c r="Z23" s="33">
        <f t="shared" si="12"/>
        <v>2.9569999999999996E-2</v>
      </c>
    </row>
    <row r="24" spans="2:26" ht="10.5" x14ac:dyDescent="0.15">
      <c r="B24" s="42"/>
      <c r="C24" s="12" t="s">
        <v>34</v>
      </c>
      <c r="D24" s="13" t="s">
        <v>35</v>
      </c>
      <c r="E24" s="23">
        <v>9.26</v>
      </c>
      <c r="F24" s="14">
        <v>9.49</v>
      </c>
      <c r="G24" s="14">
        <v>10</v>
      </c>
      <c r="H24" s="14">
        <v>10.67</v>
      </c>
      <c r="I24" s="14">
        <v>10.96</v>
      </c>
      <c r="J24" s="14">
        <v>11.31</v>
      </c>
      <c r="K24" s="14">
        <v>11.33</v>
      </c>
      <c r="L24" s="14">
        <v>11.53</v>
      </c>
      <c r="M24" s="14">
        <v>11.66</v>
      </c>
      <c r="N24" s="14">
        <v>11.91</v>
      </c>
      <c r="O24" s="24">
        <v>12.29</v>
      </c>
      <c r="P24" s="28">
        <f t="shared" si="2"/>
        <v>2.4799999999999999E-2</v>
      </c>
      <c r="Q24" s="4">
        <f t="shared" si="3"/>
        <v>5.3699999999999998E-2</v>
      </c>
      <c r="R24" s="4">
        <f t="shared" si="4"/>
        <v>6.7000000000000004E-2</v>
      </c>
      <c r="S24" s="4">
        <f t="shared" si="5"/>
        <v>2.7199999999999998E-2</v>
      </c>
      <c r="T24" s="4">
        <f t="shared" si="6"/>
        <v>3.1899999999999998E-2</v>
      </c>
      <c r="U24" s="4">
        <f t="shared" si="7"/>
        <v>1.8E-3</v>
      </c>
      <c r="V24" s="4">
        <f t="shared" si="8"/>
        <v>1.77E-2</v>
      </c>
      <c r="W24" s="4">
        <f t="shared" si="9"/>
        <v>1.1299999999999999E-2</v>
      </c>
      <c r="X24" s="4">
        <f t="shared" si="10"/>
        <v>2.1399999999999999E-2</v>
      </c>
      <c r="Y24" s="4">
        <f t="shared" si="11"/>
        <v>3.1899999999999998E-2</v>
      </c>
      <c r="Z24" s="33">
        <f t="shared" si="12"/>
        <v>2.8869999999999996E-2</v>
      </c>
    </row>
    <row r="25" spans="2:26" ht="10.5" x14ac:dyDescent="0.15">
      <c r="B25" s="43"/>
      <c r="C25" s="15" t="s">
        <v>36</v>
      </c>
      <c r="D25" s="16" t="s">
        <v>37</v>
      </c>
      <c r="E25" s="25">
        <v>14.14</v>
      </c>
      <c r="F25" s="17">
        <v>14.51</v>
      </c>
      <c r="G25" s="17">
        <v>15.02</v>
      </c>
      <c r="H25" s="17">
        <v>15.66</v>
      </c>
      <c r="I25" s="17">
        <v>16.28</v>
      </c>
      <c r="J25" s="17">
        <v>16.87</v>
      </c>
      <c r="K25" s="17">
        <v>17.2</v>
      </c>
      <c r="L25" s="17">
        <v>17.420000000000002</v>
      </c>
      <c r="M25" s="17">
        <v>17.760000000000002</v>
      </c>
      <c r="N25" s="17">
        <v>18.260000000000002</v>
      </c>
      <c r="O25" s="26">
        <v>18.71</v>
      </c>
      <c r="P25" s="29">
        <f t="shared" si="2"/>
        <v>2.6200000000000001E-2</v>
      </c>
      <c r="Q25" s="18">
        <f t="shared" si="3"/>
        <v>3.5099999999999999E-2</v>
      </c>
      <c r="R25" s="18">
        <f t="shared" si="4"/>
        <v>4.2599999999999999E-2</v>
      </c>
      <c r="S25" s="18">
        <f t="shared" si="5"/>
        <v>3.9600000000000003E-2</v>
      </c>
      <c r="T25" s="18">
        <f t="shared" si="6"/>
        <v>3.6200000000000003E-2</v>
      </c>
      <c r="U25" s="18">
        <f t="shared" si="7"/>
        <v>1.9599999999999999E-2</v>
      </c>
      <c r="V25" s="18">
        <f t="shared" si="8"/>
        <v>1.2800000000000001E-2</v>
      </c>
      <c r="W25" s="18">
        <f t="shared" si="9"/>
        <v>1.95E-2</v>
      </c>
      <c r="X25" s="18">
        <f t="shared" si="10"/>
        <v>2.8199999999999999E-2</v>
      </c>
      <c r="Y25" s="18">
        <f t="shared" si="11"/>
        <v>2.46E-2</v>
      </c>
      <c r="Z25" s="34">
        <f t="shared" si="12"/>
        <v>2.844E-2</v>
      </c>
    </row>
    <row r="26" spans="2:26" s="5" customFormat="1" ht="10.5" x14ac:dyDescent="0.15">
      <c r="B26" s="41" t="s">
        <v>67</v>
      </c>
      <c r="C26" s="8" t="s">
        <v>46</v>
      </c>
      <c r="D26" s="9" t="s">
        <v>1</v>
      </c>
      <c r="E26" s="21">
        <v>8.4700000000000006</v>
      </c>
      <c r="F26" s="10">
        <v>8.4499999999999993</v>
      </c>
      <c r="G26" s="10">
        <v>8.59</v>
      </c>
      <c r="H26" s="10">
        <v>8.5500000000000007</v>
      </c>
      <c r="I26" s="10">
        <v>8.93</v>
      </c>
      <c r="J26" s="10">
        <v>8.84</v>
      </c>
      <c r="K26" s="10">
        <v>8.8800000000000008</v>
      </c>
      <c r="L26" s="10">
        <v>8.75</v>
      </c>
      <c r="M26" s="10">
        <v>8.75</v>
      </c>
      <c r="N26" s="10">
        <v>8.81</v>
      </c>
      <c r="O26" s="22">
        <v>8.9499999999999993</v>
      </c>
      <c r="P26" s="27">
        <f t="shared" si="2"/>
        <v>-2.3999999999999998E-3</v>
      </c>
      <c r="Q26" s="11">
        <f t="shared" si="3"/>
        <v>1.66E-2</v>
      </c>
      <c r="R26" s="11">
        <f t="shared" si="4"/>
        <v>-4.7000000000000002E-3</v>
      </c>
      <c r="S26" s="11">
        <f t="shared" si="5"/>
        <v>4.4400000000000002E-2</v>
      </c>
      <c r="T26" s="11">
        <f t="shared" si="6"/>
        <v>-1.01E-2</v>
      </c>
      <c r="U26" s="11">
        <f t="shared" si="7"/>
        <v>4.4999999999999997E-3</v>
      </c>
      <c r="V26" s="11">
        <f t="shared" si="8"/>
        <v>-1.46E-2</v>
      </c>
      <c r="W26" s="11">
        <f t="shared" si="9"/>
        <v>0</v>
      </c>
      <c r="X26" s="11">
        <f t="shared" si="10"/>
        <v>6.8999999999999999E-3</v>
      </c>
      <c r="Y26" s="11">
        <f t="shared" si="11"/>
        <v>1.5900000000000001E-2</v>
      </c>
      <c r="Z26" s="35">
        <f t="shared" ref="Z26:Z44" si="13">AVERAGE(P26:Y26)</f>
        <v>5.6499999999999996E-3</v>
      </c>
    </row>
    <row r="27" spans="2:26" s="5" customFormat="1" ht="10.5" x14ac:dyDescent="0.15">
      <c r="B27" s="42"/>
      <c r="C27" s="12" t="s">
        <v>47</v>
      </c>
      <c r="D27" s="13" t="s">
        <v>7</v>
      </c>
      <c r="E27" s="23">
        <v>9.26</v>
      </c>
      <c r="F27" s="14">
        <v>9.16</v>
      </c>
      <c r="G27" s="14">
        <v>9.23</v>
      </c>
      <c r="H27" s="14">
        <v>9.14</v>
      </c>
      <c r="I27" s="14">
        <v>9.58</v>
      </c>
      <c r="J27" s="14">
        <v>9.41</v>
      </c>
      <c r="K27" s="14">
        <v>9.4499999999999993</v>
      </c>
      <c r="L27" s="14">
        <v>9.2899999999999991</v>
      </c>
      <c r="M27" s="14">
        <v>9.24</v>
      </c>
      <c r="N27" s="14">
        <v>9.25</v>
      </c>
      <c r="O27" s="24">
        <v>9.35</v>
      </c>
      <c r="P27" s="28">
        <f t="shared" si="2"/>
        <v>-1.0800000000000001E-2</v>
      </c>
      <c r="Q27" s="4">
        <f t="shared" si="3"/>
        <v>7.6E-3</v>
      </c>
      <c r="R27" s="4">
        <f t="shared" si="4"/>
        <v>-9.7999999999999997E-3</v>
      </c>
      <c r="S27" s="4">
        <f t="shared" si="5"/>
        <v>4.8099999999999997E-2</v>
      </c>
      <c r="T27" s="4">
        <f t="shared" si="6"/>
        <v>-1.77E-2</v>
      </c>
      <c r="U27" s="4">
        <f t="shared" si="7"/>
        <v>4.3E-3</v>
      </c>
      <c r="V27" s="4">
        <f t="shared" si="8"/>
        <v>-1.6899999999999998E-2</v>
      </c>
      <c r="W27" s="4">
        <f t="shared" si="9"/>
        <v>-5.4000000000000003E-3</v>
      </c>
      <c r="X27" s="4">
        <f t="shared" si="10"/>
        <v>1.1000000000000001E-3</v>
      </c>
      <c r="Y27" s="4">
        <f t="shared" si="11"/>
        <v>1.0800000000000001E-2</v>
      </c>
      <c r="Z27" s="33">
        <f t="shared" si="13"/>
        <v>1.1299999999999993E-3</v>
      </c>
    </row>
    <row r="28" spans="2:26" ht="10.5" x14ac:dyDescent="0.15">
      <c r="B28" s="42"/>
      <c r="C28" s="12" t="s">
        <v>48</v>
      </c>
      <c r="D28" s="13" t="s">
        <v>8</v>
      </c>
      <c r="E28" s="23">
        <v>9.7899999999999991</v>
      </c>
      <c r="F28" s="14">
        <v>9.86</v>
      </c>
      <c r="G28" s="14">
        <v>10.34</v>
      </c>
      <c r="H28" s="14">
        <v>10.38</v>
      </c>
      <c r="I28" s="14">
        <v>11.32</v>
      </c>
      <c r="J28" s="14">
        <v>11.04</v>
      </c>
      <c r="K28" s="14">
        <v>11.14</v>
      </c>
      <c r="L28" s="14">
        <v>11.14</v>
      </c>
      <c r="M28" s="14">
        <v>11.51</v>
      </c>
      <c r="N28" s="14">
        <v>11.59</v>
      </c>
      <c r="O28" s="24">
        <v>11.5</v>
      </c>
      <c r="P28" s="28">
        <f t="shared" si="2"/>
        <v>7.1999999999999998E-3</v>
      </c>
      <c r="Q28" s="4">
        <f t="shared" si="3"/>
        <v>4.87E-2</v>
      </c>
      <c r="R28" s="4">
        <f t="shared" si="4"/>
        <v>3.8999999999999998E-3</v>
      </c>
      <c r="S28" s="4">
        <f t="shared" si="5"/>
        <v>9.06E-2</v>
      </c>
      <c r="T28" s="4">
        <f t="shared" si="6"/>
        <v>-2.47E-2</v>
      </c>
      <c r="U28" s="4">
        <f t="shared" si="7"/>
        <v>9.1000000000000004E-3</v>
      </c>
      <c r="V28" s="4">
        <f t="shared" si="8"/>
        <v>0</v>
      </c>
      <c r="W28" s="4">
        <f t="shared" si="9"/>
        <v>3.32E-2</v>
      </c>
      <c r="X28" s="4">
        <f t="shared" si="10"/>
        <v>7.0000000000000001E-3</v>
      </c>
      <c r="Y28" s="4">
        <f t="shared" si="11"/>
        <v>-7.7999999999999996E-3</v>
      </c>
      <c r="Z28" s="33">
        <f t="shared" si="13"/>
        <v>1.6720000000000002E-2</v>
      </c>
    </row>
    <row r="29" spans="2:26" ht="10.5" x14ac:dyDescent="0.15">
      <c r="B29" s="42"/>
      <c r="C29" s="12" t="s">
        <v>49</v>
      </c>
      <c r="D29" s="13" t="s">
        <v>3</v>
      </c>
      <c r="E29" s="23">
        <v>10.27</v>
      </c>
      <c r="F29" s="14">
        <v>10.119999999999999</v>
      </c>
      <c r="G29" s="14">
        <v>10.31</v>
      </c>
      <c r="H29" s="14">
        <v>10.29</v>
      </c>
      <c r="I29" s="14">
        <v>10.92</v>
      </c>
      <c r="J29" s="14">
        <v>10.76</v>
      </c>
      <c r="K29" s="14">
        <v>10.82</v>
      </c>
      <c r="L29" s="14">
        <v>10.62</v>
      </c>
      <c r="M29" s="14">
        <v>10.6</v>
      </c>
      <c r="N29" s="14">
        <v>10.54</v>
      </c>
      <c r="O29" s="24">
        <v>10.7</v>
      </c>
      <c r="P29" s="28">
        <f t="shared" si="2"/>
        <v>-1.46E-2</v>
      </c>
      <c r="Q29" s="4">
        <f t="shared" si="3"/>
        <v>1.8800000000000001E-2</v>
      </c>
      <c r="R29" s="4">
        <f t="shared" si="4"/>
        <v>-1.9E-3</v>
      </c>
      <c r="S29" s="4">
        <f t="shared" si="5"/>
        <v>6.1199999999999997E-2</v>
      </c>
      <c r="T29" s="4">
        <f t="shared" si="6"/>
        <v>-1.47E-2</v>
      </c>
      <c r="U29" s="4">
        <f t="shared" si="7"/>
        <v>5.5999999999999999E-3</v>
      </c>
      <c r="V29" s="4">
        <f t="shared" si="8"/>
        <v>-1.8499999999999999E-2</v>
      </c>
      <c r="W29" s="4">
        <f t="shared" si="9"/>
        <v>-1.9E-3</v>
      </c>
      <c r="X29" s="4">
        <f t="shared" si="10"/>
        <v>-5.7000000000000002E-3</v>
      </c>
      <c r="Y29" s="4">
        <f t="shared" si="11"/>
        <v>1.52E-2</v>
      </c>
      <c r="Z29" s="33">
        <f t="shared" si="13"/>
        <v>4.3500000000000006E-3</v>
      </c>
    </row>
    <row r="30" spans="2:26" ht="10.5" x14ac:dyDescent="0.15">
      <c r="B30" s="42"/>
      <c r="C30" s="12" t="s">
        <v>50</v>
      </c>
      <c r="D30" s="13" t="s">
        <v>4</v>
      </c>
      <c r="E30" s="23">
        <v>8.7200000000000006</v>
      </c>
      <c r="F30" s="14">
        <v>8.61</v>
      </c>
      <c r="G30" s="14">
        <v>8.5500000000000007</v>
      </c>
      <c r="H30" s="14">
        <v>8.42</v>
      </c>
      <c r="I30" s="14">
        <v>8.74</v>
      </c>
      <c r="J30" s="14">
        <v>8.64</v>
      </c>
      <c r="K30" s="14">
        <v>8.67</v>
      </c>
      <c r="L30" s="14">
        <v>8.49</v>
      </c>
      <c r="M30" s="14">
        <v>8.4</v>
      </c>
      <c r="N30" s="14">
        <v>8.42</v>
      </c>
      <c r="O30" s="24">
        <v>8.4700000000000006</v>
      </c>
      <c r="P30" s="28">
        <f t="shared" si="2"/>
        <v>-1.26E-2</v>
      </c>
      <c r="Q30" s="4">
        <f t="shared" si="3"/>
        <v>-7.0000000000000001E-3</v>
      </c>
      <c r="R30" s="4">
        <f t="shared" si="4"/>
        <v>-1.52E-2</v>
      </c>
      <c r="S30" s="4">
        <f t="shared" si="5"/>
        <v>3.7999999999999999E-2</v>
      </c>
      <c r="T30" s="4">
        <f t="shared" si="6"/>
        <v>-1.14E-2</v>
      </c>
      <c r="U30" s="4">
        <f t="shared" si="7"/>
        <v>3.5000000000000001E-3</v>
      </c>
      <c r="V30" s="4">
        <f t="shared" si="8"/>
        <v>-2.0799999999999999E-2</v>
      </c>
      <c r="W30" s="4">
        <f t="shared" si="9"/>
        <v>-1.06E-2</v>
      </c>
      <c r="X30" s="4">
        <f t="shared" si="10"/>
        <v>2.3999999999999998E-3</v>
      </c>
      <c r="Y30" s="4">
        <f t="shared" si="11"/>
        <v>5.8999999999999999E-3</v>
      </c>
      <c r="Z30" s="33">
        <f t="shared" si="13"/>
        <v>-2.7800000000000004E-3</v>
      </c>
    </row>
    <row r="31" spans="2:26" ht="10.5" x14ac:dyDescent="0.15">
      <c r="B31" s="42"/>
      <c r="C31" s="12" t="s">
        <v>51</v>
      </c>
      <c r="D31" s="13" t="s">
        <v>12</v>
      </c>
      <c r="E31" s="23">
        <v>9.1</v>
      </c>
      <c r="F31" s="14">
        <v>9.02</v>
      </c>
      <c r="G31" s="14">
        <v>9.01</v>
      </c>
      <c r="H31" s="14">
        <v>8.8699999999999992</v>
      </c>
      <c r="I31" s="14">
        <v>9.2200000000000006</v>
      </c>
      <c r="J31" s="14">
        <v>9.1999999999999993</v>
      </c>
      <c r="K31" s="14">
        <v>9.25</v>
      </c>
      <c r="L31" s="14">
        <v>8.99</v>
      </c>
      <c r="M31" s="14">
        <v>8.8800000000000008</v>
      </c>
      <c r="N31" s="14">
        <v>8.89</v>
      </c>
      <c r="O31" s="24">
        <v>8.94</v>
      </c>
      <c r="P31" s="28">
        <f t="shared" si="2"/>
        <v>-8.8000000000000005E-3</v>
      </c>
      <c r="Q31" s="4">
        <f t="shared" si="3"/>
        <v>-1.1000000000000001E-3</v>
      </c>
      <c r="R31" s="4">
        <f t="shared" si="4"/>
        <v>-1.55E-2</v>
      </c>
      <c r="S31" s="4">
        <f t="shared" si="5"/>
        <v>3.95E-2</v>
      </c>
      <c r="T31" s="4">
        <f t="shared" si="6"/>
        <v>-2.2000000000000001E-3</v>
      </c>
      <c r="U31" s="4">
        <f t="shared" si="7"/>
        <v>5.4000000000000003E-3</v>
      </c>
      <c r="V31" s="4">
        <f t="shared" si="8"/>
        <v>-2.81E-2</v>
      </c>
      <c r="W31" s="4">
        <f t="shared" si="9"/>
        <v>-1.2200000000000001E-2</v>
      </c>
      <c r="X31" s="4">
        <f t="shared" si="10"/>
        <v>1.1000000000000001E-3</v>
      </c>
      <c r="Y31" s="4">
        <f t="shared" si="11"/>
        <v>5.5999999999999999E-3</v>
      </c>
      <c r="Z31" s="33">
        <f t="shared" si="13"/>
        <v>-1.6299999999999999E-3</v>
      </c>
    </row>
    <row r="32" spans="2:26" ht="10.5" x14ac:dyDescent="0.15">
      <c r="B32" s="42"/>
      <c r="C32" s="12" t="s">
        <v>52</v>
      </c>
      <c r="D32" s="13" t="s">
        <v>14</v>
      </c>
      <c r="E32" s="23">
        <v>8.09</v>
      </c>
      <c r="F32" s="14">
        <v>7.89</v>
      </c>
      <c r="G32" s="14">
        <v>7.77</v>
      </c>
      <c r="H32" s="14">
        <v>7.66</v>
      </c>
      <c r="I32" s="14">
        <v>7.97</v>
      </c>
      <c r="J32" s="14">
        <v>7.82</v>
      </c>
      <c r="K32" s="14">
        <v>7.79</v>
      </c>
      <c r="L32" s="14">
        <v>7.67</v>
      </c>
      <c r="M32" s="14">
        <v>7.61</v>
      </c>
      <c r="N32" s="14">
        <v>7.65</v>
      </c>
      <c r="O32" s="24">
        <v>7.71</v>
      </c>
      <c r="P32" s="28">
        <f t="shared" si="2"/>
        <v>-2.47E-2</v>
      </c>
      <c r="Q32" s="4">
        <f t="shared" si="3"/>
        <v>-1.52E-2</v>
      </c>
      <c r="R32" s="4">
        <f t="shared" si="4"/>
        <v>-1.4200000000000001E-2</v>
      </c>
      <c r="S32" s="4">
        <f t="shared" si="5"/>
        <v>4.0500000000000001E-2</v>
      </c>
      <c r="T32" s="4">
        <f t="shared" si="6"/>
        <v>-1.8800000000000001E-2</v>
      </c>
      <c r="U32" s="4">
        <f t="shared" si="7"/>
        <v>-3.8E-3</v>
      </c>
      <c r="V32" s="4">
        <f t="shared" si="8"/>
        <v>-1.54E-2</v>
      </c>
      <c r="W32" s="4">
        <f t="shared" si="9"/>
        <v>-7.7999999999999996E-3</v>
      </c>
      <c r="X32" s="4">
        <f t="shared" si="10"/>
        <v>5.3E-3</v>
      </c>
      <c r="Y32" s="4">
        <f t="shared" si="11"/>
        <v>7.7999999999999996E-3</v>
      </c>
      <c r="Z32" s="33">
        <f t="shared" si="13"/>
        <v>-4.6299999999999996E-3</v>
      </c>
    </row>
    <row r="33" spans="2:26" ht="10.5" x14ac:dyDescent="0.15">
      <c r="B33" s="42"/>
      <c r="C33" s="12" t="s">
        <v>64</v>
      </c>
      <c r="D33" s="13" t="s">
        <v>16</v>
      </c>
      <c r="E33" s="23">
        <v>8.26</v>
      </c>
      <c r="F33" s="14">
        <v>8.26</v>
      </c>
      <c r="G33" s="14">
        <v>8.43</v>
      </c>
      <c r="H33" s="14">
        <v>8.39</v>
      </c>
      <c r="I33" s="14">
        <v>8.7799999999999994</v>
      </c>
      <c r="J33" s="14">
        <v>8.73</v>
      </c>
      <c r="K33" s="14">
        <v>8.75</v>
      </c>
      <c r="L33" s="14">
        <v>8.6300000000000008</v>
      </c>
      <c r="M33" s="14">
        <v>8.64</v>
      </c>
      <c r="N33" s="14">
        <v>8.7100000000000009</v>
      </c>
      <c r="O33" s="24">
        <v>8.86</v>
      </c>
      <c r="P33" s="28">
        <f t="shared" si="2"/>
        <v>0</v>
      </c>
      <c r="Q33" s="4">
        <f t="shared" si="3"/>
        <v>2.06E-2</v>
      </c>
      <c r="R33" s="4">
        <f t="shared" si="4"/>
        <v>-4.7000000000000002E-3</v>
      </c>
      <c r="S33" s="4">
        <f t="shared" si="5"/>
        <v>4.65E-2</v>
      </c>
      <c r="T33" s="4">
        <f t="shared" si="6"/>
        <v>-5.7000000000000002E-3</v>
      </c>
      <c r="U33" s="4">
        <f t="shared" si="7"/>
        <v>2.3E-3</v>
      </c>
      <c r="V33" s="4">
        <f t="shared" si="8"/>
        <v>-1.37E-2</v>
      </c>
      <c r="W33" s="4">
        <f t="shared" si="9"/>
        <v>1.1999999999999999E-3</v>
      </c>
      <c r="X33" s="4">
        <f t="shared" si="10"/>
        <v>8.0999999999999996E-3</v>
      </c>
      <c r="Y33" s="4">
        <f t="shared" si="11"/>
        <v>1.72E-2</v>
      </c>
      <c r="Z33" s="33">
        <f t="shared" si="13"/>
        <v>7.1800000000000006E-3</v>
      </c>
    </row>
    <row r="34" spans="2:26" ht="10.5" x14ac:dyDescent="0.15">
      <c r="B34" s="42"/>
      <c r="C34" s="12" t="s">
        <v>53</v>
      </c>
      <c r="D34" s="13" t="s">
        <v>18</v>
      </c>
      <c r="E34" s="23">
        <v>7.86</v>
      </c>
      <c r="F34" s="14">
        <v>7.8</v>
      </c>
      <c r="G34" s="14">
        <v>7.85</v>
      </c>
      <c r="H34" s="14">
        <v>7.71</v>
      </c>
      <c r="I34" s="14">
        <v>7.92</v>
      </c>
      <c r="J34" s="14">
        <v>7.84</v>
      </c>
      <c r="K34" s="14">
        <v>7.84</v>
      </c>
      <c r="L34" s="14">
        <v>7.71</v>
      </c>
      <c r="M34" s="14">
        <v>7.71</v>
      </c>
      <c r="N34" s="14">
        <v>7.77</v>
      </c>
      <c r="O34" s="24">
        <v>7.93</v>
      </c>
      <c r="P34" s="28">
        <f t="shared" si="2"/>
        <v>-7.6E-3</v>
      </c>
      <c r="Q34" s="4">
        <f t="shared" si="3"/>
        <v>6.4000000000000003E-3</v>
      </c>
      <c r="R34" s="4">
        <f t="shared" si="4"/>
        <v>-1.78E-2</v>
      </c>
      <c r="S34" s="4">
        <f t="shared" si="5"/>
        <v>2.7199999999999998E-2</v>
      </c>
      <c r="T34" s="4">
        <f t="shared" si="6"/>
        <v>-1.01E-2</v>
      </c>
      <c r="U34" s="4">
        <f t="shared" si="7"/>
        <v>0</v>
      </c>
      <c r="V34" s="4">
        <f t="shared" si="8"/>
        <v>-1.66E-2</v>
      </c>
      <c r="W34" s="4">
        <f t="shared" si="9"/>
        <v>0</v>
      </c>
      <c r="X34" s="4">
        <f t="shared" si="10"/>
        <v>7.7999999999999996E-3</v>
      </c>
      <c r="Y34" s="4">
        <f t="shared" si="11"/>
        <v>2.06E-2</v>
      </c>
      <c r="Z34" s="33">
        <f t="shared" si="13"/>
        <v>9.8999999999999978E-4</v>
      </c>
    </row>
    <row r="35" spans="2:26" ht="10.5" x14ac:dyDescent="0.15">
      <c r="B35" s="42"/>
      <c r="C35" s="12" t="s">
        <v>54</v>
      </c>
      <c r="D35" s="13" t="s">
        <v>20</v>
      </c>
      <c r="E35" s="23">
        <v>9.52</v>
      </c>
      <c r="F35" s="14">
        <v>9.58</v>
      </c>
      <c r="G35" s="14">
        <v>9.69</v>
      </c>
      <c r="H35" s="14">
        <v>9.6199999999999992</v>
      </c>
      <c r="I35" s="14">
        <v>9.86</v>
      </c>
      <c r="J35" s="14">
        <v>10.02</v>
      </c>
      <c r="K35" s="14">
        <v>10.08</v>
      </c>
      <c r="L35" s="14">
        <v>9.82</v>
      </c>
      <c r="M35" s="14">
        <v>9.8800000000000008</v>
      </c>
      <c r="N35" s="14">
        <v>9.8800000000000008</v>
      </c>
      <c r="O35" s="24">
        <v>10.07</v>
      </c>
      <c r="P35" s="28">
        <f t="shared" si="2"/>
        <v>6.3E-3</v>
      </c>
      <c r="Q35" s="4">
        <f t="shared" si="3"/>
        <v>1.15E-2</v>
      </c>
      <c r="R35" s="4">
        <f t="shared" si="4"/>
        <v>-7.1999999999999998E-3</v>
      </c>
      <c r="S35" s="4">
        <f t="shared" si="5"/>
        <v>2.4899999999999999E-2</v>
      </c>
      <c r="T35" s="4">
        <f t="shared" si="6"/>
        <v>1.6199999999999999E-2</v>
      </c>
      <c r="U35" s="4">
        <f t="shared" si="7"/>
        <v>6.0000000000000001E-3</v>
      </c>
      <c r="V35" s="4">
        <f t="shared" si="8"/>
        <v>-2.58E-2</v>
      </c>
      <c r="W35" s="4">
        <f t="shared" si="9"/>
        <v>6.1000000000000004E-3</v>
      </c>
      <c r="X35" s="4">
        <f t="shared" si="10"/>
        <v>0</v>
      </c>
      <c r="Y35" s="4">
        <f t="shared" si="11"/>
        <v>1.9199999999999998E-2</v>
      </c>
      <c r="Z35" s="33">
        <f t="shared" si="13"/>
        <v>5.7200000000000003E-3</v>
      </c>
    </row>
    <row r="36" spans="2:26" ht="10.5" x14ac:dyDescent="0.15">
      <c r="B36" s="42"/>
      <c r="C36" s="12" t="s">
        <v>55</v>
      </c>
      <c r="D36" s="13" t="s">
        <v>22</v>
      </c>
      <c r="E36" s="23">
        <v>6.53</v>
      </c>
      <c r="F36" s="14">
        <v>6.4</v>
      </c>
      <c r="G36" s="14">
        <v>6.38</v>
      </c>
      <c r="H36" s="14">
        <v>6.18</v>
      </c>
      <c r="I36" s="14">
        <v>6.27</v>
      </c>
      <c r="J36" s="14">
        <v>6.17</v>
      </c>
      <c r="K36" s="14">
        <v>6.17</v>
      </c>
      <c r="L36" s="14">
        <v>6.12</v>
      </c>
      <c r="M36" s="14">
        <v>6.11</v>
      </c>
      <c r="N36" s="14">
        <v>6.13</v>
      </c>
      <c r="O36" s="24">
        <v>6.23</v>
      </c>
      <c r="P36" s="28">
        <f t="shared" si="2"/>
        <v>-1.9900000000000001E-2</v>
      </c>
      <c r="Q36" s="4">
        <f t="shared" si="3"/>
        <v>-3.0999999999999999E-3</v>
      </c>
      <c r="R36" s="4">
        <f t="shared" si="4"/>
        <v>-3.1300000000000001E-2</v>
      </c>
      <c r="S36" s="4">
        <f t="shared" si="5"/>
        <v>1.46E-2</v>
      </c>
      <c r="T36" s="4">
        <f t="shared" si="6"/>
        <v>-1.5900000000000001E-2</v>
      </c>
      <c r="U36" s="4">
        <f t="shared" si="7"/>
        <v>0</v>
      </c>
      <c r="V36" s="4">
        <f t="shared" si="8"/>
        <v>-8.0999999999999996E-3</v>
      </c>
      <c r="W36" s="4">
        <f t="shared" si="9"/>
        <v>-1.6000000000000001E-3</v>
      </c>
      <c r="X36" s="4">
        <f t="shared" si="10"/>
        <v>3.3E-3</v>
      </c>
      <c r="Y36" s="4">
        <f t="shared" si="11"/>
        <v>1.6299999999999999E-2</v>
      </c>
      <c r="Z36" s="33">
        <f t="shared" si="13"/>
        <v>-4.5700000000000003E-3</v>
      </c>
    </row>
    <row r="37" spans="2:26" ht="10.5" x14ac:dyDescent="0.15">
      <c r="B37" s="42"/>
      <c r="C37" s="12" t="s">
        <v>56</v>
      </c>
      <c r="D37" s="13" t="s">
        <v>24</v>
      </c>
      <c r="E37" s="23">
        <v>8.85</v>
      </c>
      <c r="F37" s="14">
        <v>8.7100000000000009</v>
      </c>
      <c r="G37" s="14">
        <v>8.83</v>
      </c>
      <c r="H37" s="14">
        <v>8.6999999999999993</v>
      </c>
      <c r="I37" s="14">
        <v>9.07</v>
      </c>
      <c r="J37" s="14">
        <v>8.94</v>
      </c>
      <c r="K37" s="14">
        <v>8.89</v>
      </c>
      <c r="L37" s="14">
        <v>8.77</v>
      </c>
      <c r="M37" s="14">
        <v>8.5299999999999994</v>
      </c>
      <c r="N37" s="14">
        <v>8.7200000000000006</v>
      </c>
      <c r="O37" s="24">
        <v>8.9600000000000009</v>
      </c>
      <c r="P37" s="28">
        <f t="shared" si="2"/>
        <v>-1.5800000000000002E-2</v>
      </c>
      <c r="Q37" s="4">
        <f t="shared" si="3"/>
        <v>1.38E-2</v>
      </c>
      <c r="R37" s="4">
        <f t="shared" si="4"/>
        <v>-1.47E-2</v>
      </c>
      <c r="S37" s="4">
        <f t="shared" si="5"/>
        <v>4.2500000000000003E-2</v>
      </c>
      <c r="T37" s="4">
        <f t="shared" si="6"/>
        <v>-1.43E-2</v>
      </c>
      <c r="U37" s="4">
        <f t="shared" si="7"/>
        <v>-5.5999999999999999E-3</v>
      </c>
      <c r="V37" s="4">
        <f t="shared" si="8"/>
        <v>-1.35E-2</v>
      </c>
      <c r="W37" s="4">
        <f t="shared" si="9"/>
        <v>-2.7400000000000001E-2</v>
      </c>
      <c r="X37" s="4">
        <f t="shared" si="10"/>
        <v>2.23E-2</v>
      </c>
      <c r="Y37" s="4">
        <f t="shared" si="11"/>
        <v>2.75E-2</v>
      </c>
      <c r="Z37" s="33">
        <f t="shared" si="13"/>
        <v>1.4800000000000004E-3</v>
      </c>
    </row>
    <row r="38" spans="2:26" ht="10.5" x14ac:dyDescent="0.15">
      <c r="B38" s="42"/>
      <c r="C38" s="12" t="s">
        <v>57</v>
      </c>
      <c r="D38" s="13" t="s">
        <v>5</v>
      </c>
      <c r="E38" s="23">
        <v>13.85</v>
      </c>
      <c r="F38" s="14">
        <v>14.14</v>
      </c>
      <c r="G38" s="14">
        <v>13.73</v>
      </c>
      <c r="H38" s="14">
        <v>13.75</v>
      </c>
      <c r="I38" s="14">
        <v>14.15</v>
      </c>
      <c r="J38" s="14">
        <v>14.02</v>
      </c>
      <c r="K38" s="14">
        <v>13.92</v>
      </c>
      <c r="L38" s="14">
        <v>13.83</v>
      </c>
      <c r="M38" s="14">
        <v>13.89</v>
      </c>
      <c r="N38" s="14">
        <v>14.19</v>
      </c>
      <c r="O38" s="24">
        <v>14.32</v>
      </c>
      <c r="P38" s="28">
        <f t="shared" si="2"/>
        <v>2.0899999999999998E-2</v>
      </c>
      <c r="Q38" s="4">
        <f t="shared" si="3"/>
        <v>-2.9000000000000001E-2</v>
      </c>
      <c r="R38" s="4">
        <f t="shared" si="4"/>
        <v>1.5E-3</v>
      </c>
      <c r="S38" s="4">
        <f t="shared" si="5"/>
        <v>2.9100000000000001E-2</v>
      </c>
      <c r="T38" s="4">
        <f t="shared" si="6"/>
        <v>-9.1999999999999998E-3</v>
      </c>
      <c r="U38" s="4">
        <f t="shared" si="7"/>
        <v>-7.1000000000000004E-3</v>
      </c>
      <c r="V38" s="4">
        <f t="shared" si="8"/>
        <v>-6.4999999999999997E-3</v>
      </c>
      <c r="W38" s="4">
        <f t="shared" si="9"/>
        <v>4.3E-3</v>
      </c>
      <c r="X38" s="4">
        <f t="shared" si="10"/>
        <v>2.1600000000000001E-2</v>
      </c>
      <c r="Y38" s="4">
        <f t="shared" si="11"/>
        <v>9.1999999999999998E-3</v>
      </c>
      <c r="Z38" s="33">
        <f t="shared" si="13"/>
        <v>3.4799999999999996E-3</v>
      </c>
    </row>
    <row r="39" spans="2:26" ht="10.5" x14ac:dyDescent="0.15">
      <c r="B39" s="42"/>
      <c r="C39" s="12" t="s">
        <v>58</v>
      </c>
      <c r="D39" s="13" t="s">
        <v>27</v>
      </c>
      <c r="E39" s="23">
        <v>11.55</v>
      </c>
      <c r="F39" s="14">
        <v>11.63</v>
      </c>
      <c r="G39" s="14">
        <v>11.93</v>
      </c>
      <c r="H39" s="14">
        <v>11.71</v>
      </c>
      <c r="I39" s="14">
        <v>12.13</v>
      </c>
      <c r="J39" s="14">
        <v>12.03</v>
      </c>
      <c r="K39" s="14">
        <v>12.06</v>
      </c>
      <c r="L39" s="14">
        <v>11.99</v>
      </c>
      <c r="M39" s="14">
        <v>12.1</v>
      </c>
      <c r="N39" s="14">
        <v>12.27</v>
      </c>
      <c r="O39" s="24">
        <v>12.29</v>
      </c>
      <c r="P39" s="28">
        <f t="shared" si="2"/>
        <v>6.8999999999999999E-3</v>
      </c>
      <c r="Q39" s="4">
        <f t="shared" si="3"/>
        <v>2.58E-2</v>
      </c>
      <c r="R39" s="4">
        <f t="shared" si="4"/>
        <v>-1.84E-2</v>
      </c>
      <c r="S39" s="4">
        <f t="shared" si="5"/>
        <v>3.5900000000000001E-2</v>
      </c>
      <c r="T39" s="4">
        <f t="shared" si="6"/>
        <v>-8.2000000000000007E-3</v>
      </c>
      <c r="U39" s="4">
        <f t="shared" si="7"/>
        <v>2.5000000000000001E-3</v>
      </c>
      <c r="V39" s="4">
        <f t="shared" si="8"/>
        <v>-5.7999999999999996E-3</v>
      </c>
      <c r="W39" s="4">
        <f t="shared" si="9"/>
        <v>9.1999999999999998E-3</v>
      </c>
      <c r="X39" s="4">
        <f t="shared" si="10"/>
        <v>1.4E-2</v>
      </c>
      <c r="Y39" s="4">
        <f t="shared" si="11"/>
        <v>1.6000000000000001E-3</v>
      </c>
      <c r="Z39" s="33">
        <f t="shared" si="13"/>
        <v>6.3499999999999997E-3</v>
      </c>
    </row>
    <row r="40" spans="2:26" ht="10.5" x14ac:dyDescent="0.15">
      <c r="B40" s="42"/>
      <c r="C40" s="12" t="s">
        <v>59</v>
      </c>
      <c r="D40" s="13" t="s">
        <v>29</v>
      </c>
      <c r="E40" s="23">
        <v>9.4600000000000009</v>
      </c>
      <c r="F40" s="14">
        <v>9.4499999999999993</v>
      </c>
      <c r="G40" s="14">
        <v>9.74</v>
      </c>
      <c r="H40" s="14">
        <v>9.6199999999999992</v>
      </c>
      <c r="I40" s="14">
        <v>10.02</v>
      </c>
      <c r="J40" s="14">
        <v>9.9600000000000009</v>
      </c>
      <c r="K40" s="14">
        <v>10.01</v>
      </c>
      <c r="L40" s="14">
        <v>9.9700000000000006</v>
      </c>
      <c r="M40" s="14">
        <v>10.27</v>
      </c>
      <c r="N40" s="14">
        <v>10.49</v>
      </c>
      <c r="O40" s="24">
        <v>10.8</v>
      </c>
      <c r="P40" s="28">
        <f t="shared" si="2"/>
        <v>-1.1000000000000001E-3</v>
      </c>
      <c r="Q40" s="4">
        <f t="shared" si="3"/>
        <v>3.0700000000000002E-2</v>
      </c>
      <c r="R40" s="4">
        <f t="shared" si="4"/>
        <v>-1.23E-2</v>
      </c>
      <c r="S40" s="4">
        <f t="shared" si="5"/>
        <v>4.1599999999999998E-2</v>
      </c>
      <c r="T40" s="4">
        <f t="shared" si="6"/>
        <v>-6.0000000000000001E-3</v>
      </c>
      <c r="U40" s="4">
        <f t="shared" si="7"/>
        <v>5.0000000000000001E-3</v>
      </c>
      <c r="V40" s="4">
        <f t="shared" si="8"/>
        <v>-4.0000000000000001E-3</v>
      </c>
      <c r="W40" s="4">
        <f t="shared" si="9"/>
        <v>3.0099999999999998E-2</v>
      </c>
      <c r="X40" s="4">
        <f t="shared" si="10"/>
        <v>2.1399999999999999E-2</v>
      </c>
      <c r="Y40" s="4">
        <f t="shared" si="11"/>
        <v>2.9600000000000001E-2</v>
      </c>
      <c r="Z40" s="33">
        <f t="shared" si="13"/>
        <v>1.3500000000000002E-2</v>
      </c>
    </row>
    <row r="41" spans="2:26" ht="10.5" x14ac:dyDescent="0.15">
      <c r="B41" s="42"/>
      <c r="C41" s="12" t="s">
        <v>60</v>
      </c>
      <c r="D41" s="13" t="s">
        <v>31</v>
      </c>
      <c r="E41" s="23">
        <v>9.4700000000000006</v>
      </c>
      <c r="F41" s="14">
        <v>9.5</v>
      </c>
      <c r="G41" s="14">
        <v>9.89</v>
      </c>
      <c r="H41" s="14">
        <v>9.9</v>
      </c>
      <c r="I41" s="14">
        <v>10.65</v>
      </c>
      <c r="J41" s="14">
        <v>10.61</v>
      </c>
      <c r="K41" s="14">
        <v>10.55</v>
      </c>
      <c r="L41" s="14">
        <v>10.33</v>
      </c>
      <c r="M41" s="14">
        <v>10.33</v>
      </c>
      <c r="N41" s="14">
        <v>10.38</v>
      </c>
      <c r="O41" s="24">
        <v>10.5</v>
      </c>
      <c r="P41" s="28">
        <f t="shared" si="2"/>
        <v>3.2000000000000002E-3</v>
      </c>
      <c r="Q41" s="4">
        <f t="shared" si="3"/>
        <v>4.1099999999999998E-2</v>
      </c>
      <c r="R41" s="4">
        <f t="shared" si="4"/>
        <v>1E-3</v>
      </c>
      <c r="S41" s="4">
        <f t="shared" si="5"/>
        <v>7.5800000000000006E-2</v>
      </c>
      <c r="T41" s="4">
        <f t="shared" si="6"/>
        <v>-3.8E-3</v>
      </c>
      <c r="U41" s="4">
        <f t="shared" si="7"/>
        <v>-5.7000000000000002E-3</v>
      </c>
      <c r="V41" s="4">
        <f t="shared" si="8"/>
        <v>-2.0899999999999998E-2</v>
      </c>
      <c r="W41" s="4">
        <f t="shared" si="9"/>
        <v>0</v>
      </c>
      <c r="X41" s="4">
        <f t="shared" si="10"/>
        <v>4.7999999999999996E-3</v>
      </c>
      <c r="Y41" s="4">
        <f t="shared" si="11"/>
        <v>1.1599999999999999E-2</v>
      </c>
      <c r="Z41" s="33">
        <f t="shared" si="13"/>
        <v>1.0710000000000001E-2</v>
      </c>
    </row>
    <row r="42" spans="2:26" ht="10.5" x14ac:dyDescent="0.15">
      <c r="B42" s="42"/>
      <c r="C42" s="12" t="s">
        <v>61</v>
      </c>
      <c r="D42" s="13" t="s">
        <v>33</v>
      </c>
      <c r="E42" s="23">
        <v>8.7100000000000009</v>
      </c>
      <c r="F42" s="14">
        <v>8.74</v>
      </c>
      <c r="G42" s="14">
        <v>8.86</v>
      </c>
      <c r="H42" s="14">
        <v>8.8699999999999992</v>
      </c>
      <c r="I42" s="14">
        <v>9.26</v>
      </c>
      <c r="J42" s="14">
        <v>9.2100000000000009</v>
      </c>
      <c r="K42" s="14">
        <v>9.3699999999999992</v>
      </c>
      <c r="L42" s="14">
        <v>9.31</v>
      </c>
      <c r="M42" s="14">
        <v>9.25</v>
      </c>
      <c r="N42" s="14">
        <v>9.3000000000000007</v>
      </c>
      <c r="O42" s="24">
        <v>9.43</v>
      </c>
      <c r="P42" s="28">
        <f t="shared" si="2"/>
        <v>3.3999999999999998E-3</v>
      </c>
      <c r="Q42" s="4">
        <f t="shared" si="3"/>
        <v>1.37E-2</v>
      </c>
      <c r="R42" s="4">
        <f t="shared" si="4"/>
        <v>1.1000000000000001E-3</v>
      </c>
      <c r="S42" s="4">
        <f t="shared" si="5"/>
        <v>4.3999999999999997E-2</v>
      </c>
      <c r="T42" s="4">
        <f t="shared" si="6"/>
        <v>-5.4000000000000003E-3</v>
      </c>
      <c r="U42" s="4">
        <f t="shared" si="7"/>
        <v>1.7399999999999999E-2</v>
      </c>
      <c r="V42" s="4">
        <f t="shared" si="8"/>
        <v>-6.4000000000000003E-3</v>
      </c>
      <c r="W42" s="4">
        <f t="shared" si="9"/>
        <v>-6.4000000000000003E-3</v>
      </c>
      <c r="X42" s="4">
        <f t="shared" si="10"/>
        <v>5.4000000000000003E-3</v>
      </c>
      <c r="Y42" s="4">
        <f t="shared" si="11"/>
        <v>1.4E-2</v>
      </c>
      <c r="Z42" s="33">
        <f t="shared" si="13"/>
        <v>8.0799999999999986E-3</v>
      </c>
    </row>
    <row r="43" spans="2:26" ht="10.5" x14ac:dyDescent="0.15">
      <c r="B43" s="42"/>
      <c r="C43" s="12" t="s">
        <v>62</v>
      </c>
      <c r="D43" s="13" t="s">
        <v>35</v>
      </c>
      <c r="E43" s="23">
        <v>4.9400000000000004</v>
      </c>
      <c r="F43" s="14">
        <v>4.9000000000000004</v>
      </c>
      <c r="G43" s="14">
        <v>5.04</v>
      </c>
      <c r="H43" s="14">
        <v>5.15</v>
      </c>
      <c r="I43" s="14">
        <v>5.32</v>
      </c>
      <c r="J43" s="14">
        <v>5.31</v>
      </c>
      <c r="K43" s="14">
        <v>5.23</v>
      </c>
      <c r="L43" s="14">
        <v>5.15</v>
      </c>
      <c r="M43" s="14">
        <v>5.12</v>
      </c>
      <c r="N43" s="14">
        <v>5.16</v>
      </c>
      <c r="O43" s="24">
        <v>5.31</v>
      </c>
      <c r="P43" s="28">
        <f t="shared" si="2"/>
        <v>-8.0999999999999996E-3</v>
      </c>
      <c r="Q43" s="4">
        <f t="shared" si="3"/>
        <v>2.86E-2</v>
      </c>
      <c r="R43" s="4">
        <f t="shared" si="4"/>
        <v>2.18E-2</v>
      </c>
      <c r="S43" s="4">
        <f t="shared" si="5"/>
        <v>3.3000000000000002E-2</v>
      </c>
      <c r="T43" s="4">
        <f t="shared" si="6"/>
        <v>-1.9E-3</v>
      </c>
      <c r="U43" s="4">
        <f t="shared" si="7"/>
        <v>-1.5100000000000001E-2</v>
      </c>
      <c r="V43" s="4">
        <f t="shared" si="8"/>
        <v>-1.5299999999999999E-2</v>
      </c>
      <c r="W43" s="4">
        <f t="shared" si="9"/>
        <v>-5.7999999999999996E-3</v>
      </c>
      <c r="X43" s="4">
        <f t="shared" si="10"/>
        <v>7.7999999999999996E-3</v>
      </c>
      <c r="Y43" s="4">
        <f t="shared" si="11"/>
        <v>2.9100000000000001E-2</v>
      </c>
      <c r="Z43" s="33">
        <f t="shared" si="13"/>
        <v>7.4099999999999999E-3</v>
      </c>
    </row>
    <row r="44" spans="2:26" s="2" customFormat="1" ht="10.5" x14ac:dyDescent="0.15">
      <c r="B44" s="43"/>
      <c r="C44" s="15" t="s">
        <v>63</v>
      </c>
      <c r="D44" s="16" t="s">
        <v>37</v>
      </c>
      <c r="E44" s="25">
        <v>7.55</v>
      </c>
      <c r="F44" s="17">
        <v>7.49</v>
      </c>
      <c r="G44" s="17">
        <v>7.57</v>
      </c>
      <c r="H44" s="17">
        <v>7.56</v>
      </c>
      <c r="I44" s="17">
        <v>7.91</v>
      </c>
      <c r="J44" s="17">
        <v>7.92</v>
      </c>
      <c r="K44" s="17">
        <v>7.94</v>
      </c>
      <c r="L44" s="17">
        <v>7.79</v>
      </c>
      <c r="M44" s="17">
        <v>7.8</v>
      </c>
      <c r="N44" s="17">
        <v>7.9</v>
      </c>
      <c r="O44" s="26">
        <v>8.08</v>
      </c>
      <c r="P44" s="29">
        <f t="shared" si="2"/>
        <v>-7.9000000000000008E-3</v>
      </c>
      <c r="Q44" s="18">
        <f t="shared" si="3"/>
        <v>1.0699999999999999E-2</v>
      </c>
      <c r="R44" s="18">
        <f t="shared" si="4"/>
        <v>-1.2999999999999999E-3</v>
      </c>
      <c r="S44" s="18">
        <f t="shared" si="5"/>
        <v>4.6300000000000001E-2</v>
      </c>
      <c r="T44" s="18">
        <f t="shared" si="6"/>
        <v>1.2999999999999999E-3</v>
      </c>
      <c r="U44" s="18">
        <f t="shared" si="7"/>
        <v>2.5000000000000001E-3</v>
      </c>
      <c r="V44" s="18">
        <f t="shared" si="8"/>
        <v>-1.89E-2</v>
      </c>
      <c r="W44" s="18">
        <f t="shared" si="9"/>
        <v>1.2999999999999999E-3</v>
      </c>
      <c r="X44" s="18">
        <f t="shared" si="10"/>
        <v>1.2800000000000001E-2</v>
      </c>
      <c r="Y44" s="18">
        <f t="shared" si="11"/>
        <v>2.2800000000000001E-2</v>
      </c>
      <c r="Z44" s="34">
        <f t="shared" si="13"/>
        <v>6.9600000000000009E-3</v>
      </c>
    </row>
    <row r="45" spans="2:26" s="2" customFormat="1" x14ac:dyDescent="0.15">
      <c r="B45" s="20"/>
    </row>
    <row r="46" spans="2:26" s="2" customFormat="1" x14ac:dyDescent="0.15">
      <c r="B46" s="20"/>
    </row>
    <row r="47" spans="2:26" s="2" customFormat="1" x14ac:dyDescent="0.15">
      <c r="B47" s="20"/>
    </row>
    <row r="48" spans="2:26" s="2" customFormat="1" x14ac:dyDescent="0.15">
      <c r="B48" s="20"/>
    </row>
    <row r="49" spans="2:15" s="2" customFormat="1" x14ac:dyDescent="0.15">
      <c r="B49" s="20"/>
    </row>
    <row r="50" spans="2:15" s="2" customFormat="1" x14ac:dyDescent="0.15">
      <c r="B50" s="20"/>
    </row>
    <row r="51" spans="2:15" s="2" customFormat="1" x14ac:dyDescent="0.15">
      <c r="B51" s="20"/>
    </row>
    <row r="52" spans="2:15" s="2" customFormat="1" x14ac:dyDescent="0.15">
      <c r="B52" s="20"/>
    </row>
    <row r="53" spans="2:15" s="2" customFormat="1" x14ac:dyDescent="0.15">
      <c r="B53" s="20"/>
    </row>
    <row r="54" spans="2:15" s="2" customFormat="1" x14ac:dyDescent="0.15">
      <c r="B54" s="20"/>
    </row>
    <row r="55" spans="2:15" s="2" customFormat="1" x14ac:dyDescent="0.15">
      <c r="B55" s="20"/>
    </row>
    <row r="56" spans="2:15" s="2" customFormat="1" x14ac:dyDescent="0.15">
      <c r="B56" s="20"/>
    </row>
    <row r="57" spans="2:15" s="2" customFormat="1" x14ac:dyDescent="0.15">
      <c r="B57" s="20"/>
    </row>
    <row r="58" spans="2:15" s="2" customFormat="1" x14ac:dyDescent="0.15">
      <c r="B58" s="20"/>
    </row>
    <row r="59" spans="2:15" s="2" customFormat="1" x14ac:dyDescent="0.15">
      <c r="B59" s="20"/>
    </row>
    <row r="60" spans="2:15" s="2" customFormat="1" x14ac:dyDescent="0.15">
      <c r="B60" s="20"/>
    </row>
    <row r="61" spans="2:15" s="2" customFormat="1" x14ac:dyDescent="0.15">
      <c r="B61" s="20"/>
    </row>
    <row r="62" spans="2:15" s="2" customFormat="1" x14ac:dyDescent="0.15">
      <c r="B62" s="20"/>
    </row>
    <row r="63" spans="2:15" s="2" customFormat="1" x14ac:dyDescent="0.15">
      <c r="B63" s="20"/>
    </row>
    <row r="64" spans="2:15" x14ac:dyDescent="0.1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mergeCells count="5">
    <mergeCell ref="B7:B25"/>
    <mergeCell ref="B26:B44"/>
    <mergeCell ref="E5:O5"/>
    <mergeCell ref="E2:O2"/>
    <mergeCell ref="P5:Z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Z64"/>
  <sheetViews>
    <sheetView tabSelected="1" zoomScaleNormal="100" workbookViewId="0">
      <selection activeCell="P26" sqref="P26:Z44"/>
    </sheetView>
  </sheetViews>
  <sheetFormatPr defaultRowHeight="11.25" x14ac:dyDescent="0.15"/>
  <cols>
    <col min="1" max="1" width="3.83203125" customWidth="1"/>
    <col min="2" max="2" width="3.83203125" style="19" customWidth="1"/>
    <col min="3" max="3" width="14.83203125" customWidth="1"/>
    <col min="4" max="4" width="29.83203125" customWidth="1"/>
    <col min="5" max="15" width="6.83203125" customWidth="1"/>
    <col min="16" max="17" width="7.83203125" customWidth="1"/>
    <col min="18" max="18" width="6.83203125" customWidth="1"/>
    <col min="19" max="25" width="7.83203125" customWidth="1"/>
    <col min="26" max="26" width="8.83203125" customWidth="1"/>
  </cols>
  <sheetData>
    <row r="2" spans="2:26" ht="10.5" customHeight="1" x14ac:dyDescent="0.15">
      <c r="D2" s="32" t="s">
        <v>70</v>
      </c>
      <c r="E2" s="44" t="s">
        <v>72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26" x14ac:dyDescent="0.15">
      <c r="D3" s="32" t="s">
        <v>71</v>
      </c>
      <c r="E3" s="1">
        <v>38717</v>
      </c>
      <c r="F3" s="5"/>
      <c r="G3" s="5"/>
      <c r="H3" s="5"/>
      <c r="I3" s="5"/>
      <c r="J3" s="5"/>
      <c r="K3" s="5"/>
      <c r="L3" s="5"/>
      <c r="M3" s="5"/>
      <c r="N3" s="5"/>
      <c r="O3" s="5"/>
    </row>
    <row r="5" spans="2:26" x14ac:dyDescent="0.15">
      <c r="E5" s="39" t="s">
        <v>68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39" t="s">
        <v>65</v>
      </c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2:26" x14ac:dyDescent="0.15">
      <c r="C6" s="30" t="s">
        <v>38</v>
      </c>
      <c r="D6" s="30" t="s">
        <v>39</v>
      </c>
      <c r="E6" s="7">
        <f>YEAR(E3)</f>
        <v>2005</v>
      </c>
      <c r="F6" s="7">
        <f>E6+1</f>
        <v>2006</v>
      </c>
      <c r="G6" s="7">
        <f t="shared" ref="G6:O6" si="0">F6+1</f>
        <v>2007</v>
      </c>
      <c r="H6" s="7">
        <f t="shared" si="0"/>
        <v>2008</v>
      </c>
      <c r="I6" s="7">
        <f t="shared" si="0"/>
        <v>2009</v>
      </c>
      <c r="J6" s="7">
        <f t="shared" si="0"/>
        <v>2010</v>
      </c>
      <c r="K6" s="7">
        <f t="shared" si="0"/>
        <v>2011</v>
      </c>
      <c r="L6" s="7">
        <f t="shared" si="0"/>
        <v>2012</v>
      </c>
      <c r="M6" s="7">
        <f t="shared" si="0"/>
        <v>2013</v>
      </c>
      <c r="N6" s="7">
        <f t="shared" si="0"/>
        <v>2014</v>
      </c>
      <c r="O6" s="7">
        <f t="shared" si="0"/>
        <v>2015</v>
      </c>
      <c r="P6" s="7">
        <f t="shared" ref="P6:Y6" si="1">F6</f>
        <v>2006</v>
      </c>
      <c r="Q6" s="7">
        <f t="shared" si="1"/>
        <v>2007</v>
      </c>
      <c r="R6" s="7">
        <f t="shared" si="1"/>
        <v>2008</v>
      </c>
      <c r="S6" s="7">
        <f t="shared" si="1"/>
        <v>2009</v>
      </c>
      <c r="T6" s="7">
        <f t="shared" si="1"/>
        <v>2010</v>
      </c>
      <c r="U6" s="7">
        <f t="shared" si="1"/>
        <v>2011</v>
      </c>
      <c r="V6" s="7">
        <f t="shared" si="1"/>
        <v>2012</v>
      </c>
      <c r="W6" s="7">
        <f t="shared" si="1"/>
        <v>2013</v>
      </c>
      <c r="X6" s="7">
        <f t="shared" si="1"/>
        <v>2014</v>
      </c>
      <c r="Y6" s="7">
        <f t="shared" si="1"/>
        <v>2015</v>
      </c>
      <c r="Z6" s="7" t="s">
        <v>40</v>
      </c>
    </row>
    <row r="7" spans="2:26" ht="10.5" x14ac:dyDescent="0.15">
      <c r="B7" s="41" t="s">
        <v>66</v>
      </c>
      <c r="C7" s="8" t="s">
        <v>0</v>
      </c>
      <c r="D7" s="9" t="s">
        <v>1</v>
      </c>
      <c r="E7" s="21">
        <v>16.36</v>
      </c>
      <c r="F7" s="10">
        <v>17.05</v>
      </c>
      <c r="G7" s="10">
        <v>17.690000000000001</v>
      </c>
      <c r="H7" s="10">
        <v>18.38</v>
      </c>
      <c r="I7" s="10">
        <v>18.84</v>
      </c>
      <c r="J7" s="10">
        <v>19.22</v>
      </c>
      <c r="K7" s="10">
        <v>19.57</v>
      </c>
      <c r="L7" s="10">
        <v>19.899999999999999</v>
      </c>
      <c r="M7" s="10">
        <v>20.350000000000001</v>
      </c>
      <c r="N7" s="10">
        <v>20.73</v>
      </c>
      <c r="O7" s="22">
        <v>21.26</v>
      </c>
      <c r="P7" s="27">
        <f t="shared" ref="P7:Y44" si="2">IFERROR(ROUND((F7/E7)-1,4),"")</f>
        <v>4.2200000000000001E-2</v>
      </c>
      <c r="Q7" s="11">
        <f t="shared" si="2"/>
        <v>3.7499999999999999E-2</v>
      </c>
      <c r="R7" s="11">
        <f t="shared" si="2"/>
        <v>3.9E-2</v>
      </c>
      <c r="S7" s="11">
        <f t="shared" si="2"/>
        <v>2.5000000000000001E-2</v>
      </c>
      <c r="T7" s="11">
        <f t="shared" si="2"/>
        <v>2.0199999999999999E-2</v>
      </c>
      <c r="U7" s="11">
        <f t="shared" si="2"/>
        <v>1.8200000000000001E-2</v>
      </c>
      <c r="V7" s="11">
        <f t="shared" si="2"/>
        <v>1.6899999999999998E-2</v>
      </c>
      <c r="W7" s="11">
        <f t="shared" si="2"/>
        <v>2.2599999999999999E-2</v>
      </c>
      <c r="X7" s="11">
        <f t="shared" si="2"/>
        <v>1.8700000000000001E-2</v>
      </c>
      <c r="Y7" s="11">
        <f t="shared" si="2"/>
        <v>2.5600000000000001E-2</v>
      </c>
      <c r="Z7" s="35">
        <f>AVERAGE(P7:Y7)</f>
        <v>2.6589999999999996E-2</v>
      </c>
    </row>
    <row r="8" spans="2:26" ht="10.5" x14ac:dyDescent="0.15">
      <c r="B8" s="42"/>
      <c r="C8" s="12" t="s">
        <v>2</v>
      </c>
      <c r="D8" s="13" t="s">
        <v>7</v>
      </c>
      <c r="E8" s="23">
        <v>17.760000000000002</v>
      </c>
      <c r="F8" s="14">
        <v>18.32</v>
      </c>
      <c r="G8" s="14">
        <v>18.920000000000002</v>
      </c>
      <c r="H8" s="14">
        <v>19.72</v>
      </c>
      <c r="I8" s="14">
        <v>20.05</v>
      </c>
      <c r="J8" s="14">
        <v>20.48</v>
      </c>
      <c r="K8" s="14">
        <v>20.79</v>
      </c>
      <c r="L8" s="14">
        <v>21.06</v>
      </c>
      <c r="M8" s="14">
        <v>21.39</v>
      </c>
      <c r="N8" s="14">
        <v>21.68</v>
      </c>
      <c r="O8" s="24">
        <v>22.21</v>
      </c>
      <c r="P8" s="28">
        <f t="shared" si="2"/>
        <v>3.15E-2</v>
      </c>
      <c r="Q8" s="4">
        <f t="shared" si="2"/>
        <v>3.2800000000000003E-2</v>
      </c>
      <c r="R8" s="4">
        <f t="shared" si="2"/>
        <v>4.2299999999999997E-2</v>
      </c>
      <c r="S8" s="4">
        <f t="shared" si="2"/>
        <v>1.67E-2</v>
      </c>
      <c r="T8" s="4">
        <f t="shared" si="2"/>
        <v>2.1399999999999999E-2</v>
      </c>
      <c r="U8" s="4">
        <f t="shared" si="2"/>
        <v>1.5100000000000001E-2</v>
      </c>
      <c r="V8" s="4">
        <f t="shared" si="2"/>
        <v>1.2999999999999999E-2</v>
      </c>
      <c r="W8" s="4">
        <f t="shared" si="2"/>
        <v>1.5699999999999999E-2</v>
      </c>
      <c r="X8" s="4">
        <f t="shared" si="2"/>
        <v>1.3599999999999999E-2</v>
      </c>
      <c r="Y8" s="4">
        <f t="shared" si="2"/>
        <v>2.4400000000000002E-2</v>
      </c>
      <c r="Z8" s="33">
        <f t="shared" ref="Z8:Z44" si="3">AVERAGE(P8:Y8)</f>
        <v>2.265E-2</v>
      </c>
    </row>
    <row r="9" spans="2:26" ht="10.5" x14ac:dyDescent="0.15">
      <c r="B9" s="42"/>
      <c r="C9" s="12" t="s">
        <v>6</v>
      </c>
      <c r="D9" s="13" t="s">
        <v>8</v>
      </c>
      <c r="E9" s="23">
        <v>19.100000000000001</v>
      </c>
      <c r="F9" s="14">
        <v>20.52</v>
      </c>
      <c r="G9" s="14">
        <v>21.49</v>
      </c>
      <c r="H9" s="14">
        <v>23.31</v>
      </c>
      <c r="I9" s="14">
        <v>23.51</v>
      </c>
      <c r="J9" s="14">
        <v>24.14</v>
      </c>
      <c r="K9" s="14">
        <v>24.83</v>
      </c>
      <c r="L9" s="14">
        <v>26.33</v>
      </c>
      <c r="M9" s="14">
        <v>26.89</v>
      </c>
      <c r="N9" s="14">
        <v>26.61</v>
      </c>
      <c r="O9" s="24">
        <v>26.55</v>
      </c>
      <c r="P9" s="28">
        <f t="shared" si="2"/>
        <v>7.4300000000000005E-2</v>
      </c>
      <c r="Q9" s="4">
        <f t="shared" si="2"/>
        <v>4.7300000000000002E-2</v>
      </c>
      <c r="R9" s="4">
        <f t="shared" si="2"/>
        <v>8.4699999999999998E-2</v>
      </c>
      <c r="S9" s="4">
        <f t="shared" si="2"/>
        <v>8.6E-3</v>
      </c>
      <c r="T9" s="4">
        <f t="shared" si="2"/>
        <v>2.6800000000000001E-2</v>
      </c>
      <c r="U9" s="4">
        <f t="shared" si="2"/>
        <v>2.86E-2</v>
      </c>
      <c r="V9" s="4">
        <f t="shared" si="2"/>
        <v>6.0400000000000002E-2</v>
      </c>
      <c r="W9" s="4">
        <f t="shared" si="2"/>
        <v>2.1299999999999999E-2</v>
      </c>
      <c r="X9" s="4">
        <f t="shared" si="2"/>
        <v>-1.04E-2</v>
      </c>
      <c r="Y9" s="4">
        <f t="shared" si="2"/>
        <v>-2.3E-3</v>
      </c>
      <c r="Z9" s="33">
        <f t="shared" si="3"/>
        <v>3.3929999999999995E-2</v>
      </c>
    </row>
    <row r="10" spans="2:26" ht="10.5" x14ac:dyDescent="0.15">
      <c r="B10" s="42"/>
      <c r="C10" s="12" t="s">
        <v>9</v>
      </c>
      <c r="D10" s="13" t="s">
        <v>3</v>
      </c>
      <c r="E10" s="23">
        <v>19.61</v>
      </c>
      <c r="F10" s="14">
        <v>20.45</v>
      </c>
      <c r="G10" s="14">
        <v>21.31</v>
      </c>
      <c r="H10" s="14">
        <v>22.47</v>
      </c>
      <c r="I10" s="14">
        <v>22.93</v>
      </c>
      <c r="J10" s="14">
        <v>23.44</v>
      </c>
      <c r="K10" s="14">
        <v>23.78</v>
      </c>
      <c r="L10" s="14">
        <v>24.15</v>
      </c>
      <c r="M10" s="14">
        <v>24.37</v>
      </c>
      <c r="N10" s="14">
        <v>24.82</v>
      </c>
      <c r="O10" s="24">
        <v>25.43</v>
      </c>
      <c r="P10" s="28">
        <f t="shared" si="2"/>
        <v>4.2799999999999998E-2</v>
      </c>
      <c r="Q10" s="4">
        <f t="shared" si="2"/>
        <v>4.2099999999999999E-2</v>
      </c>
      <c r="R10" s="4">
        <f t="shared" si="2"/>
        <v>5.4399999999999997E-2</v>
      </c>
      <c r="S10" s="4">
        <f t="shared" si="2"/>
        <v>2.0500000000000001E-2</v>
      </c>
      <c r="T10" s="4">
        <f t="shared" si="2"/>
        <v>2.2200000000000001E-2</v>
      </c>
      <c r="U10" s="4">
        <f t="shared" si="2"/>
        <v>1.4500000000000001E-2</v>
      </c>
      <c r="V10" s="4">
        <f t="shared" si="2"/>
        <v>1.5599999999999999E-2</v>
      </c>
      <c r="W10" s="4">
        <f t="shared" si="2"/>
        <v>9.1000000000000004E-3</v>
      </c>
      <c r="X10" s="4">
        <f t="shared" si="2"/>
        <v>1.8499999999999999E-2</v>
      </c>
      <c r="Y10" s="4">
        <f t="shared" si="2"/>
        <v>2.46E-2</v>
      </c>
      <c r="Z10" s="33">
        <f t="shared" si="3"/>
        <v>2.6429999999999999E-2</v>
      </c>
    </row>
    <row r="11" spans="2:26" ht="10.5" x14ac:dyDescent="0.15">
      <c r="B11" s="42"/>
      <c r="C11" s="12" t="s">
        <v>10</v>
      </c>
      <c r="D11" s="13" t="s">
        <v>4</v>
      </c>
      <c r="E11" s="23">
        <v>16.68</v>
      </c>
      <c r="F11" s="14">
        <v>16.989999999999998</v>
      </c>
      <c r="G11" s="14">
        <v>17.440000000000001</v>
      </c>
      <c r="H11" s="14">
        <v>18</v>
      </c>
      <c r="I11" s="14">
        <v>18.41</v>
      </c>
      <c r="J11" s="14">
        <v>18.79</v>
      </c>
      <c r="K11" s="14">
        <v>19</v>
      </c>
      <c r="L11" s="14">
        <v>19.12</v>
      </c>
      <c r="M11" s="14">
        <v>19.45</v>
      </c>
      <c r="N11" s="14">
        <v>19.62</v>
      </c>
      <c r="O11" s="24">
        <v>20.12</v>
      </c>
      <c r="P11" s="28">
        <f t="shared" si="2"/>
        <v>1.8599999999999998E-2</v>
      </c>
      <c r="Q11" s="4">
        <f t="shared" si="2"/>
        <v>2.6499999999999999E-2</v>
      </c>
      <c r="R11" s="4">
        <f t="shared" si="2"/>
        <v>3.2099999999999997E-2</v>
      </c>
      <c r="S11" s="4">
        <f t="shared" si="2"/>
        <v>2.2800000000000001E-2</v>
      </c>
      <c r="T11" s="4">
        <f t="shared" si="2"/>
        <v>2.06E-2</v>
      </c>
      <c r="U11" s="4">
        <f t="shared" si="2"/>
        <v>1.12E-2</v>
      </c>
      <c r="V11" s="4">
        <f t="shared" si="2"/>
        <v>6.3E-3</v>
      </c>
      <c r="W11" s="4">
        <f t="shared" si="2"/>
        <v>1.7299999999999999E-2</v>
      </c>
      <c r="X11" s="4">
        <f t="shared" si="2"/>
        <v>8.6999999999999994E-3</v>
      </c>
      <c r="Y11" s="4">
        <f t="shared" si="2"/>
        <v>2.5499999999999998E-2</v>
      </c>
      <c r="Z11" s="33">
        <f t="shared" si="3"/>
        <v>1.8959999999999998E-2</v>
      </c>
    </row>
    <row r="12" spans="2:26" ht="10.5" x14ac:dyDescent="0.15">
      <c r="B12" s="42"/>
      <c r="C12" s="12" t="s">
        <v>11</v>
      </c>
      <c r="D12" s="13" t="s">
        <v>12</v>
      </c>
      <c r="E12" s="23">
        <v>17.5</v>
      </c>
      <c r="F12" s="14">
        <v>17.91</v>
      </c>
      <c r="G12" s="14">
        <v>18.37</v>
      </c>
      <c r="H12" s="14">
        <v>18.98</v>
      </c>
      <c r="I12" s="14">
        <v>19.600000000000001</v>
      </c>
      <c r="J12" s="14">
        <v>20.03</v>
      </c>
      <c r="K12" s="14">
        <v>20.13</v>
      </c>
      <c r="L12" s="14">
        <v>20.23</v>
      </c>
      <c r="M12" s="14">
        <v>20.55</v>
      </c>
      <c r="N12" s="14">
        <v>20.69</v>
      </c>
      <c r="O12" s="24">
        <v>21.16</v>
      </c>
      <c r="P12" s="28">
        <f t="shared" si="2"/>
        <v>2.3400000000000001E-2</v>
      </c>
      <c r="Q12" s="4">
        <f t="shared" si="2"/>
        <v>2.5700000000000001E-2</v>
      </c>
      <c r="R12" s="4">
        <f t="shared" si="2"/>
        <v>3.32E-2</v>
      </c>
      <c r="S12" s="4">
        <f t="shared" si="2"/>
        <v>3.27E-2</v>
      </c>
      <c r="T12" s="4">
        <f t="shared" si="2"/>
        <v>2.1899999999999999E-2</v>
      </c>
      <c r="U12" s="4">
        <f t="shared" si="2"/>
        <v>5.0000000000000001E-3</v>
      </c>
      <c r="V12" s="4">
        <f t="shared" si="2"/>
        <v>5.0000000000000001E-3</v>
      </c>
      <c r="W12" s="4">
        <f t="shared" si="2"/>
        <v>1.5800000000000002E-2</v>
      </c>
      <c r="X12" s="4">
        <f t="shared" si="2"/>
        <v>6.7999999999999996E-3</v>
      </c>
      <c r="Y12" s="4">
        <f t="shared" si="2"/>
        <v>2.2700000000000001E-2</v>
      </c>
      <c r="Z12" s="33">
        <f t="shared" si="3"/>
        <v>1.9220000000000004E-2</v>
      </c>
    </row>
    <row r="13" spans="2:26" ht="10.5" x14ac:dyDescent="0.15">
      <c r="B13" s="42"/>
      <c r="C13" s="12" t="s">
        <v>13</v>
      </c>
      <c r="D13" s="13" t="s">
        <v>14</v>
      </c>
      <c r="E13" s="23">
        <v>15.29</v>
      </c>
      <c r="F13" s="14">
        <v>15.41</v>
      </c>
      <c r="G13" s="14">
        <v>15.86</v>
      </c>
      <c r="H13" s="14">
        <v>16.41</v>
      </c>
      <c r="I13" s="14">
        <v>16.670000000000002</v>
      </c>
      <c r="J13" s="14">
        <v>16.88</v>
      </c>
      <c r="K13" s="14">
        <v>17.18</v>
      </c>
      <c r="L13" s="14">
        <v>17.32</v>
      </c>
      <c r="M13" s="14">
        <v>17.66</v>
      </c>
      <c r="N13" s="14">
        <v>17.86</v>
      </c>
      <c r="O13" s="24">
        <v>18.41</v>
      </c>
      <c r="P13" s="28">
        <f t="shared" si="2"/>
        <v>7.7999999999999996E-3</v>
      </c>
      <c r="Q13" s="4">
        <f t="shared" si="2"/>
        <v>2.92E-2</v>
      </c>
      <c r="R13" s="4">
        <f t="shared" si="2"/>
        <v>3.4700000000000002E-2</v>
      </c>
      <c r="S13" s="4">
        <f t="shared" si="2"/>
        <v>1.5800000000000002E-2</v>
      </c>
      <c r="T13" s="4">
        <f t="shared" si="2"/>
        <v>1.26E-2</v>
      </c>
      <c r="U13" s="4">
        <f t="shared" si="2"/>
        <v>1.78E-2</v>
      </c>
      <c r="V13" s="4">
        <f t="shared" si="2"/>
        <v>8.0999999999999996E-3</v>
      </c>
      <c r="W13" s="4">
        <f t="shared" si="2"/>
        <v>1.9599999999999999E-2</v>
      </c>
      <c r="X13" s="4">
        <f t="shared" si="2"/>
        <v>1.1299999999999999E-2</v>
      </c>
      <c r="Y13" s="4">
        <f t="shared" si="2"/>
        <v>3.0800000000000001E-2</v>
      </c>
      <c r="Z13" s="33">
        <f t="shared" si="3"/>
        <v>1.8770000000000002E-2</v>
      </c>
    </row>
    <row r="14" spans="2:26" ht="10.5" x14ac:dyDescent="0.15">
      <c r="B14" s="42"/>
      <c r="C14" s="12" t="s">
        <v>15</v>
      </c>
      <c r="D14" s="13" t="s">
        <v>16</v>
      </c>
      <c r="E14" s="23">
        <v>15.98</v>
      </c>
      <c r="F14" s="14">
        <v>16.71</v>
      </c>
      <c r="G14" s="14">
        <v>17.38</v>
      </c>
      <c r="H14" s="14">
        <v>18.07</v>
      </c>
      <c r="I14" s="14">
        <v>18.59</v>
      </c>
      <c r="J14" s="14">
        <v>18.96</v>
      </c>
      <c r="K14" s="14">
        <v>19.309999999999999</v>
      </c>
      <c r="L14" s="14">
        <v>19.66</v>
      </c>
      <c r="M14" s="14">
        <v>20.13</v>
      </c>
      <c r="N14" s="14">
        <v>20.53</v>
      </c>
      <c r="O14" s="24">
        <v>21.06</v>
      </c>
      <c r="P14" s="28">
        <f t="shared" si="2"/>
        <v>4.5699999999999998E-2</v>
      </c>
      <c r="Q14" s="4">
        <f t="shared" si="2"/>
        <v>4.0099999999999997E-2</v>
      </c>
      <c r="R14" s="4">
        <f t="shared" si="2"/>
        <v>3.9699999999999999E-2</v>
      </c>
      <c r="S14" s="4">
        <f t="shared" si="2"/>
        <v>2.8799999999999999E-2</v>
      </c>
      <c r="T14" s="4">
        <f t="shared" si="2"/>
        <v>1.9900000000000001E-2</v>
      </c>
      <c r="U14" s="4">
        <f t="shared" si="2"/>
        <v>1.8499999999999999E-2</v>
      </c>
      <c r="V14" s="4">
        <f t="shared" si="2"/>
        <v>1.8100000000000002E-2</v>
      </c>
      <c r="W14" s="4">
        <f t="shared" si="2"/>
        <v>2.3900000000000001E-2</v>
      </c>
      <c r="X14" s="4">
        <f t="shared" si="2"/>
        <v>1.9900000000000001E-2</v>
      </c>
      <c r="Y14" s="4">
        <f t="shared" si="2"/>
        <v>2.58E-2</v>
      </c>
      <c r="Z14" s="33">
        <f t="shared" si="3"/>
        <v>2.8039999999999999E-2</v>
      </c>
    </row>
    <row r="15" spans="2:26" ht="10.5" x14ac:dyDescent="0.15">
      <c r="B15" s="42"/>
      <c r="C15" s="12" t="s">
        <v>17</v>
      </c>
      <c r="D15" s="13" t="s">
        <v>18</v>
      </c>
      <c r="E15" s="23">
        <v>15.11</v>
      </c>
      <c r="F15" s="14">
        <v>15.57</v>
      </c>
      <c r="G15" s="14">
        <v>15.97</v>
      </c>
      <c r="H15" s="14">
        <v>16.3</v>
      </c>
      <c r="I15" s="14">
        <v>16.71</v>
      </c>
      <c r="J15" s="14">
        <v>16.989999999999998</v>
      </c>
      <c r="K15" s="14">
        <v>17.29</v>
      </c>
      <c r="L15" s="14">
        <v>17.52</v>
      </c>
      <c r="M15" s="14">
        <v>17.940000000000001</v>
      </c>
      <c r="N15" s="14">
        <v>18.37</v>
      </c>
      <c r="O15" s="24">
        <v>18.84</v>
      </c>
      <c r="P15" s="28">
        <f t="shared" si="2"/>
        <v>3.04E-2</v>
      </c>
      <c r="Q15" s="4">
        <f t="shared" si="2"/>
        <v>2.5700000000000001E-2</v>
      </c>
      <c r="R15" s="4">
        <f t="shared" si="2"/>
        <v>2.07E-2</v>
      </c>
      <c r="S15" s="4">
        <f t="shared" si="2"/>
        <v>2.52E-2</v>
      </c>
      <c r="T15" s="4">
        <f t="shared" si="2"/>
        <v>1.6799999999999999E-2</v>
      </c>
      <c r="U15" s="4">
        <f t="shared" si="2"/>
        <v>1.77E-2</v>
      </c>
      <c r="V15" s="4">
        <f t="shared" si="2"/>
        <v>1.3299999999999999E-2</v>
      </c>
      <c r="W15" s="4">
        <f t="shared" si="2"/>
        <v>2.4E-2</v>
      </c>
      <c r="X15" s="4">
        <f t="shared" si="2"/>
        <v>2.4E-2</v>
      </c>
      <c r="Y15" s="4">
        <f t="shared" si="2"/>
        <v>2.5600000000000001E-2</v>
      </c>
      <c r="Z15" s="33">
        <f t="shared" si="3"/>
        <v>2.2339999999999999E-2</v>
      </c>
    </row>
    <row r="16" spans="2:26" ht="10.5" x14ac:dyDescent="0.15">
      <c r="B16" s="42"/>
      <c r="C16" s="12" t="s">
        <v>19</v>
      </c>
      <c r="D16" s="13" t="s">
        <v>20</v>
      </c>
      <c r="E16" s="23">
        <v>18.559999999999999</v>
      </c>
      <c r="F16" s="14">
        <v>19.22</v>
      </c>
      <c r="G16" s="14">
        <v>19.93</v>
      </c>
      <c r="H16" s="14">
        <v>20.29</v>
      </c>
      <c r="I16" s="14">
        <v>21.34</v>
      </c>
      <c r="J16" s="14">
        <v>21.83</v>
      </c>
      <c r="K16" s="14">
        <v>21.99</v>
      </c>
      <c r="L16" s="14">
        <v>22.48</v>
      </c>
      <c r="M16" s="14">
        <v>22.83</v>
      </c>
      <c r="N16" s="14">
        <v>23.34</v>
      </c>
      <c r="O16" s="24">
        <v>23.85</v>
      </c>
      <c r="P16" s="28">
        <f t="shared" si="2"/>
        <v>3.56E-2</v>
      </c>
      <c r="Q16" s="4">
        <f t="shared" si="2"/>
        <v>3.6900000000000002E-2</v>
      </c>
      <c r="R16" s="4">
        <f t="shared" si="2"/>
        <v>1.8100000000000002E-2</v>
      </c>
      <c r="S16" s="4">
        <f t="shared" si="2"/>
        <v>5.1700000000000003E-2</v>
      </c>
      <c r="T16" s="4">
        <f t="shared" si="2"/>
        <v>2.3E-2</v>
      </c>
      <c r="U16" s="4">
        <f t="shared" si="2"/>
        <v>7.3000000000000001E-3</v>
      </c>
      <c r="V16" s="4">
        <f t="shared" si="2"/>
        <v>2.23E-2</v>
      </c>
      <c r="W16" s="4">
        <f t="shared" si="2"/>
        <v>1.5599999999999999E-2</v>
      </c>
      <c r="X16" s="4">
        <f t="shared" si="2"/>
        <v>2.23E-2</v>
      </c>
      <c r="Y16" s="4">
        <f t="shared" si="2"/>
        <v>2.1899999999999999E-2</v>
      </c>
      <c r="Z16" s="33">
        <f t="shared" si="3"/>
        <v>2.547E-2</v>
      </c>
    </row>
    <row r="17" spans="2:26" ht="10.5" x14ac:dyDescent="0.15">
      <c r="B17" s="42"/>
      <c r="C17" s="12" t="s">
        <v>21</v>
      </c>
      <c r="D17" s="13" t="s">
        <v>22</v>
      </c>
      <c r="E17" s="23">
        <v>12.39</v>
      </c>
      <c r="F17" s="14">
        <v>12.66</v>
      </c>
      <c r="G17" s="14">
        <v>12.79</v>
      </c>
      <c r="H17" s="14">
        <v>12.9</v>
      </c>
      <c r="I17" s="14">
        <v>13.15</v>
      </c>
      <c r="J17" s="14">
        <v>13.37</v>
      </c>
      <c r="K17" s="14">
        <v>13.72</v>
      </c>
      <c r="L17" s="14">
        <v>13.88</v>
      </c>
      <c r="M17" s="14">
        <v>14.15</v>
      </c>
      <c r="N17" s="14">
        <v>14.44</v>
      </c>
      <c r="O17" s="24">
        <v>14.96</v>
      </c>
      <c r="P17" s="28">
        <f t="shared" si="2"/>
        <v>2.18E-2</v>
      </c>
      <c r="Q17" s="4">
        <f t="shared" si="2"/>
        <v>1.03E-2</v>
      </c>
      <c r="R17" s="4">
        <f t="shared" si="2"/>
        <v>8.6E-3</v>
      </c>
      <c r="S17" s="4">
        <f t="shared" si="2"/>
        <v>1.9400000000000001E-2</v>
      </c>
      <c r="T17" s="4">
        <f t="shared" si="2"/>
        <v>1.67E-2</v>
      </c>
      <c r="U17" s="4">
        <f t="shared" si="2"/>
        <v>2.6200000000000001E-2</v>
      </c>
      <c r="V17" s="4">
        <f t="shared" si="2"/>
        <v>1.17E-2</v>
      </c>
      <c r="W17" s="4">
        <f t="shared" si="2"/>
        <v>1.95E-2</v>
      </c>
      <c r="X17" s="4">
        <f t="shared" si="2"/>
        <v>2.0500000000000001E-2</v>
      </c>
      <c r="Y17" s="4">
        <f t="shared" si="2"/>
        <v>3.5999999999999997E-2</v>
      </c>
      <c r="Z17" s="33">
        <f t="shared" si="3"/>
        <v>1.907E-2</v>
      </c>
    </row>
    <row r="18" spans="2:26" ht="10.5" x14ac:dyDescent="0.15">
      <c r="B18" s="42"/>
      <c r="C18" s="12" t="s">
        <v>23</v>
      </c>
      <c r="D18" s="13" t="s">
        <v>24</v>
      </c>
      <c r="E18" s="23">
        <v>16.87</v>
      </c>
      <c r="F18" s="14">
        <v>17.52</v>
      </c>
      <c r="G18" s="14">
        <v>18.010000000000002</v>
      </c>
      <c r="H18" s="14">
        <v>18.670000000000002</v>
      </c>
      <c r="I18" s="14">
        <v>19.04</v>
      </c>
      <c r="J18" s="14">
        <v>19.25</v>
      </c>
      <c r="K18" s="14">
        <v>19.61</v>
      </c>
      <c r="L18" s="14">
        <v>19.43</v>
      </c>
      <c r="M18" s="14">
        <v>20.149999999999999</v>
      </c>
      <c r="N18" s="14">
        <v>20.73</v>
      </c>
      <c r="O18" s="24">
        <v>20.88</v>
      </c>
      <c r="P18" s="28">
        <f t="shared" si="2"/>
        <v>3.85E-2</v>
      </c>
      <c r="Q18" s="4">
        <f t="shared" si="2"/>
        <v>2.8000000000000001E-2</v>
      </c>
      <c r="R18" s="4">
        <f t="shared" si="2"/>
        <v>3.6600000000000001E-2</v>
      </c>
      <c r="S18" s="4">
        <f t="shared" si="2"/>
        <v>1.9800000000000002E-2</v>
      </c>
      <c r="T18" s="4">
        <f t="shared" si="2"/>
        <v>1.0999999999999999E-2</v>
      </c>
      <c r="U18" s="4">
        <f t="shared" si="2"/>
        <v>1.8700000000000001E-2</v>
      </c>
      <c r="V18" s="4">
        <f t="shared" si="2"/>
        <v>-9.1999999999999998E-3</v>
      </c>
      <c r="W18" s="4">
        <f t="shared" si="2"/>
        <v>3.7100000000000001E-2</v>
      </c>
      <c r="X18" s="4">
        <f t="shared" si="2"/>
        <v>2.8799999999999999E-2</v>
      </c>
      <c r="Y18" s="4">
        <f t="shared" si="2"/>
        <v>7.1999999999999998E-3</v>
      </c>
      <c r="Z18" s="33">
        <f t="shared" si="3"/>
        <v>2.1649999999999996E-2</v>
      </c>
    </row>
    <row r="19" spans="2:26" ht="10.5" x14ac:dyDescent="0.15">
      <c r="B19" s="42"/>
      <c r="C19" s="12" t="s">
        <v>25</v>
      </c>
      <c r="D19" s="13" t="s">
        <v>5</v>
      </c>
      <c r="E19" s="23">
        <v>27.39</v>
      </c>
      <c r="F19" s="14">
        <v>27.25</v>
      </c>
      <c r="G19" s="14">
        <v>28.48</v>
      </c>
      <c r="H19" s="14">
        <v>29.13</v>
      </c>
      <c r="I19" s="14">
        <v>29.87</v>
      </c>
      <c r="J19" s="14">
        <v>30.16</v>
      </c>
      <c r="K19" s="14">
        <v>30.98</v>
      </c>
      <c r="L19" s="14">
        <v>31.63</v>
      </c>
      <c r="M19" s="14">
        <v>32.799999999999997</v>
      </c>
      <c r="N19" s="14">
        <v>33.18</v>
      </c>
      <c r="O19" s="24">
        <v>34.58</v>
      </c>
      <c r="P19" s="28">
        <f t="shared" si="2"/>
        <v>-5.1000000000000004E-3</v>
      </c>
      <c r="Q19" s="4">
        <f t="shared" si="2"/>
        <v>4.5100000000000001E-2</v>
      </c>
      <c r="R19" s="4">
        <f t="shared" si="2"/>
        <v>2.2800000000000001E-2</v>
      </c>
      <c r="S19" s="4">
        <f t="shared" si="2"/>
        <v>2.5399999999999999E-2</v>
      </c>
      <c r="T19" s="4">
        <f t="shared" si="2"/>
        <v>9.7000000000000003E-3</v>
      </c>
      <c r="U19" s="4">
        <f t="shared" si="2"/>
        <v>2.7199999999999998E-2</v>
      </c>
      <c r="V19" s="4">
        <f t="shared" si="2"/>
        <v>2.1000000000000001E-2</v>
      </c>
      <c r="W19" s="4">
        <f t="shared" si="2"/>
        <v>3.6999999999999998E-2</v>
      </c>
      <c r="X19" s="4">
        <f t="shared" si="2"/>
        <v>1.1599999999999999E-2</v>
      </c>
      <c r="Y19" s="4">
        <f t="shared" si="2"/>
        <v>4.2200000000000001E-2</v>
      </c>
      <c r="Z19" s="33">
        <f t="shared" si="3"/>
        <v>2.3689999999999999E-2</v>
      </c>
    </row>
    <row r="20" spans="2:26" ht="10.5" x14ac:dyDescent="0.15">
      <c r="B20" s="42"/>
      <c r="C20" s="12" t="s">
        <v>26</v>
      </c>
      <c r="D20" s="13" t="s">
        <v>27</v>
      </c>
      <c r="E20" s="23">
        <v>22.53</v>
      </c>
      <c r="F20" s="14">
        <v>23.66</v>
      </c>
      <c r="G20" s="14">
        <v>24.26</v>
      </c>
      <c r="H20" s="14">
        <v>24.97</v>
      </c>
      <c r="I20" s="14">
        <v>25.62</v>
      </c>
      <c r="J20" s="14">
        <v>26.13</v>
      </c>
      <c r="K20" s="14">
        <v>26.86</v>
      </c>
      <c r="L20" s="14">
        <v>27.57</v>
      </c>
      <c r="M20" s="14">
        <v>28.37</v>
      </c>
      <c r="N20" s="14">
        <v>28.63</v>
      </c>
      <c r="O20" s="24">
        <v>29.62</v>
      </c>
      <c r="P20" s="28">
        <f t="shared" si="2"/>
        <v>5.0200000000000002E-2</v>
      </c>
      <c r="Q20" s="4">
        <f t="shared" si="2"/>
        <v>2.5399999999999999E-2</v>
      </c>
      <c r="R20" s="4">
        <f t="shared" si="2"/>
        <v>2.93E-2</v>
      </c>
      <c r="S20" s="4">
        <f t="shared" si="2"/>
        <v>2.5999999999999999E-2</v>
      </c>
      <c r="T20" s="4">
        <f t="shared" si="2"/>
        <v>1.9900000000000001E-2</v>
      </c>
      <c r="U20" s="4">
        <f t="shared" si="2"/>
        <v>2.7900000000000001E-2</v>
      </c>
      <c r="V20" s="4">
        <f t="shared" si="2"/>
        <v>2.64E-2</v>
      </c>
      <c r="W20" s="4">
        <f t="shared" si="2"/>
        <v>2.9000000000000001E-2</v>
      </c>
      <c r="X20" s="4">
        <f t="shared" si="2"/>
        <v>9.1999999999999998E-3</v>
      </c>
      <c r="Y20" s="4">
        <f t="shared" si="2"/>
        <v>3.4599999999999999E-2</v>
      </c>
      <c r="Z20" s="33">
        <f t="shared" si="3"/>
        <v>2.7790000000000002E-2</v>
      </c>
    </row>
    <row r="21" spans="2:26" ht="10.5" x14ac:dyDescent="0.15">
      <c r="B21" s="42"/>
      <c r="C21" s="12" t="s">
        <v>28</v>
      </c>
      <c r="D21" s="13" t="s">
        <v>29</v>
      </c>
      <c r="E21" s="23">
        <v>18.3</v>
      </c>
      <c r="F21" s="14">
        <v>19.32</v>
      </c>
      <c r="G21" s="14">
        <v>19.93</v>
      </c>
      <c r="H21" s="14">
        <v>20.62</v>
      </c>
      <c r="I21" s="14">
        <v>21.21</v>
      </c>
      <c r="J21" s="14">
        <v>21.68</v>
      </c>
      <c r="K21" s="14">
        <v>22.33</v>
      </c>
      <c r="L21" s="14">
        <v>23.38</v>
      </c>
      <c r="M21" s="14">
        <v>24.23</v>
      </c>
      <c r="N21" s="14">
        <v>24.99</v>
      </c>
      <c r="O21" s="24">
        <v>25.65</v>
      </c>
      <c r="P21" s="28">
        <f t="shared" si="2"/>
        <v>5.57E-2</v>
      </c>
      <c r="Q21" s="4">
        <f t="shared" si="2"/>
        <v>3.1600000000000003E-2</v>
      </c>
      <c r="R21" s="4">
        <f t="shared" si="2"/>
        <v>3.4599999999999999E-2</v>
      </c>
      <c r="S21" s="4">
        <f t="shared" si="2"/>
        <v>2.86E-2</v>
      </c>
      <c r="T21" s="4">
        <f t="shared" si="2"/>
        <v>2.2200000000000001E-2</v>
      </c>
      <c r="U21" s="4">
        <f t="shared" si="2"/>
        <v>0.03</v>
      </c>
      <c r="V21" s="4">
        <f t="shared" si="2"/>
        <v>4.7E-2</v>
      </c>
      <c r="W21" s="4">
        <f t="shared" si="2"/>
        <v>3.6400000000000002E-2</v>
      </c>
      <c r="X21" s="4">
        <f t="shared" si="2"/>
        <v>3.1399999999999997E-2</v>
      </c>
      <c r="Y21" s="4">
        <f t="shared" si="2"/>
        <v>2.64E-2</v>
      </c>
      <c r="Z21" s="33">
        <f t="shared" si="3"/>
        <v>3.4389999999999997E-2</v>
      </c>
    </row>
    <row r="22" spans="2:26" ht="10.5" x14ac:dyDescent="0.15">
      <c r="B22" s="42"/>
      <c r="C22" s="12" t="s">
        <v>30</v>
      </c>
      <c r="D22" s="13" t="s">
        <v>31</v>
      </c>
      <c r="E22" s="23">
        <v>18.41</v>
      </c>
      <c r="F22" s="14">
        <v>19.63</v>
      </c>
      <c r="G22" s="14">
        <v>20.51</v>
      </c>
      <c r="H22" s="14">
        <v>21.93</v>
      </c>
      <c r="I22" s="14">
        <v>22.6</v>
      </c>
      <c r="J22" s="14">
        <v>22.85</v>
      </c>
      <c r="K22" s="14">
        <v>23.13</v>
      </c>
      <c r="L22" s="14">
        <v>23.51</v>
      </c>
      <c r="M22" s="14">
        <v>23.99</v>
      </c>
      <c r="N22" s="14">
        <v>24.34</v>
      </c>
      <c r="O22" s="24">
        <v>25.02</v>
      </c>
      <c r="P22" s="28">
        <f t="shared" si="2"/>
        <v>6.6299999999999998E-2</v>
      </c>
      <c r="Q22" s="4">
        <f t="shared" si="2"/>
        <v>4.48E-2</v>
      </c>
      <c r="R22" s="4">
        <f t="shared" si="2"/>
        <v>6.9199999999999998E-2</v>
      </c>
      <c r="S22" s="4">
        <f t="shared" si="2"/>
        <v>3.0599999999999999E-2</v>
      </c>
      <c r="T22" s="4">
        <f t="shared" si="2"/>
        <v>1.11E-2</v>
      </c>
      <c r="U22" s="4">
        <f t="shared" si="2"/>
        <v>1.23E-2</v>
      </c>
      <c r="V22" s="4">
        <f t="shared" si="2"/>
        <v>1.6400000000000001E-2</v>
      </c>
      <c r="W22" s="4">
        <f t="shared" si="2"/>
        <v>2.0400000000000001E-2</v>
      </c>
      <c r="X22" s="4">
        <f t="shared" si="2"/>
        <v>1.46E-2</v>
      </c>
      <c r="Y22" s="4">
        <f t="shared" si="2"/>
        <v>2.7900000000000001E-2</v>
      </c>
      <c r="Z22" s="33">
        <f t="shared" si="3"/>
        <v>3.1359999999999999E-2</v>
      </c>
    </row>
    <row r="23" spans="2:26" ht="10.5" x14ac:dyDescent="0.15">
      <c r="B23" s="42"/>
      <c r="C23" s="12" t="s">
        <v>32</v>
      </c>
      <c r="D23" s="13" t="s">
        <v>33</v>
      </c>
      <c r="E23" s="23">
        <v>16.899999999999999</v>
      </c>
      <c r="F23" s="14">
        <v>17.559999999999999</v>
      </c>
      <c r="G23" s="14">
        <v>18.350000000000001</v>
      </c>
      <c r="H23" s="14">
        <v>19.04</v>
      </c>
      <c r="I23" s="14">
        <v>19.61</v>
      </c>
      <c r="J23" s="14">
        <v>20.27</v>
      </c>
      <c r="K23" s="14">
        <v>20.79</v>
      </c>
      <c r="L23" s="14">
        <v>21.06</v>
      </c>
      <c r="M23" s="14">
        <v>21.5</v>
      </c>
      <c r="N23" s="14">
        <v>21.82</v>
      </c>
      <c r="O23" s="24">
        <v>22.31</v>
      </c>
      <c r="P23" s="28">
        <f t="shared" si="2"/>
        <v>3.9100000000000003E-2</v>
      </c>
      <c r="Q23" s="4">
        <f t="shared" si="2"/>
        <v>4.4999999999999998E-2</v>
      </c>
      <c r="R23" s="4">
        <f t="shared" si="2"/>
        <v>3.7600000000000001E-2</v>
      </c>
      <c r="S23" s="4">
        <f t="shared" si="2"/>
        <v>2.9899999999999999E-2</v>
      </c>
      <c r="T23" s="4">
        <f t="shared" si="2"/>
        <v>3.3700000000000001E-2</v>
      </c>
      <c r="U23" s="4">
        <f t="shared" si="2"/>
        <v>2.5700000000000001E-2</v>
      </c>
      <c r="V23" s="4">
        <f t="shared" si="2"/>
        <v>1.2999999999999999E-2</v>
      </c>
      <c r="W23" s="4">
        <f t="shared" si="2"/>
        <v>2.0899999999999998E-2</v>
      </c>
      <c r="X23" s="4">
        <f t="shared" si="2"/>
        <v>1.49E-2</v>
      </c>
      <c r="Y23" s="4">
        <f t="shared" si="2"/>
        <v>2.2499999999999999E-2</v>
      </c>
      <c r="Z23" s="33">
        <f t="shared" si="3"/>
        <v>2.8230000000000005E-2</v>
      </c>
    </row>
    <row r="24" spans="2:26" ht="10.5" x14ac:dyDescent="0.15">
      <c r="B24" s="42"/>
      <c r="C24" s="12" t="s">
        <v>34</v>
      </c>
      <c r="D24" s="13" t="s">
        <v>35</v>
      </c>
      <c r="E24" s="23">
        <v>9.49</v>
      </c>
      <c r="F24" s="14">
        <v>10</v>
      </c>
      <c r="G24" s="14">
        <v>10.67</v>
      </c>
      <c r="H24" s="14">
        <v>10.96</v>
      </c>
      <c r="I24" s="14">
        <v>11.31</v>
      </c>
      <c r="J24" s="14">
        <v>11.33</v>
      </c>
      <c r="K24" s="14">
        <v>11.54</v>
      </c>
      <c r="L24" s="14">
        <v>11.66</v>
      </c>
      <c r="M24" s="14">
        <v>11.91</v>
      </c>
      <c r="N24" s="14">
        <v>12.28</v>
      </c>
      <c r="O24" s="24">
        <v>12.57</v>
      </c>
      <c r="P24" s="28">
        <f t="shared" si="2"/>
        <v>5.3699999999999998E-2</v>
      </c>
      <c r="Q24" s="4">
        <f t="shared" si="2"/>
        <v>6.7000000000000004E-2</v>
      </c>
      <c r="R24" s="4">
        <f t="shared" si="2"/>
        <v>2.7199999999999998E-2</v>
      </c>
      <c r="S24" s="4">
        <f t="shared" si="2"/>
        <v>3.1899999999999998E-2</v>
      </c>
      <c r="T24" s="4">
        <f t="shared" si="2"/>
        <v>1.8E-3</v>
      </c>
      <c r="U24" s="4">
        <f t="shared" si="2"/>
        <v>1.8499999999999999E-2</v>
      </c>
      <c r="V24" s="4">
        <f t="shared" si="2"/>
        <v>1.04E-2</v>
      </c>
      <c r="W24" s="4">
        <f t="shared" si="2"/>
        <v>2.1399999999999999E-2</v>
      </c>
      <c r="X24" s="4">
        <f t="shared" si="2"/>
        <v>3.1099999999999999E-2</v>
      </c>
      <c r="Y24" s="4">
        <f t="shared" si="2"/>
        <v>2.3599999999999999E-2</v>
      </c>
      <c r="Z24" s="33">
        <f t="shared" si="3"/>
        <v>2.8660000000000001E-2</v>
      </c>
    </row>
    <row r="25" spans="2:26" ht="10.5" x14ac:dyDescent="0.15">
      <c r="B25" s="43"/>
      <c r="C25" s="15" t="s">
        <v>36</v>
      </c>
      <c r="D25" s="16" t="s">
        <v>37</v>
      </c>
      <c r="E25" s="25">
        <v>14.51</v>
      </c>
      <c r="F25" s="17">
        <v>15.02</v>
      </c>
      <c r="G25" s="17">
        <v>15.66</v>
      </c>
      <c r="H25" s="17">
        <v>16.28</v>
      </c>
      <c r="I25" s="17">
        <v>16.87</v>
      </c>
      <c r="J25" s="17">
        <v>17.2</v>
      </c>
      <c r="K25" s="17">
        <v>17.43</v>
      </c>
      <c r="L25" s="17">
        <v>17.760000000000002</v>
      </c>
      <c r="M25" s="17">
        <v>18.260000000000002</v>
      </c>
      <c r="N25" s="17">
        <v>18.690000000000001</v>
      </c>
      <c r="O25" s="26">
        <v>19.18</v>
      </c>
      <c r="P25" s="29">
        <f t="shared" si="2"/>
        <v>3.5099999999999999E-2</v>
      </c>
      <c r="Q25" s="18">
        <f t="shared" si="2"/>
        <v>4.2599999999999999E-2</v>
      </c>
      <c r="R25" s="18">
        <f t="shared" si="2"/>
        <v>3.9600000000000003E-2</v>
      </c>
      <c r="S25" s="18">
        <f t="shared" si="2"/>
        <v>3.6200000000000003E-2</v>
      </c>
      <c r="T25" s="18">
        <f t="shared" si="2"/>
        <v>1.9599999999999999E-2</v>
      </c>
      <c r="U25" s="18">
        <f t="shared" si="2"/>
        <v>1.34E-2</v>
      </c>
      <c r="V25" s="18">
        <f t="shared" si="2"/>
        <v>1.89E-2</v>
      </c>
      <c r="W25" s="18">
        <f t="shared" si="2"/>
        <v>2.8199999999999999E-2</v>
      </c>
      <c r="X25" s="18">
        <f t="shared" si="2"/>
        <v>2.35E-2</v>
      </c>
      <c r="Y25" s="18">
        <f t="shared" si="2"/>
        <v>2.6200000000000001E-2</v>
      </c>
      <c r="Z25" s="34">
        <f t="shared" si="3"/>
        <v>2.8330000000000001E-2</v>
      </c>
    </row>
    <row r="26" spans="2:26" s="5" customFormat="1" ht="10.5" x14ac:dyDescent="0.15">
      <c r="B26" s="41" t="s">
        <v>67</v>
      </c>
      <c r="C26" s="8" t="s">
        <v>46</v>
      </c>
      <c r="D26" s="9" t="s">
        <v>1</v>
      </c>
      <c r="E26" s="21">
        <v>8.4499999999999993</v>
      </c>
      <c r="F26" s="10">
        <v>8.59</v>
      </c>
      <c r="G26" s="10">
        <v>8.5399999999999991</v>
      </c>
      <c r="H26" s="10">
        <v>8.93</v>
      </c>
      <c r="I26" s="10">
        <v>8.84</v>
      </c>
      <c r="J26" s="10">
        <v>8.8699999999999992</v>
      </c>
      <c r="K26" s="10">
        <v>8.74</v>
      </c>
      <c r="L26" s="10">
        <v>8.74</v>
      </c>
      <c r="M26" s="10">
        <v>8.8000000000000007</v>
      </c>
      <c r="N26" s="10">
        <v>8.94</v>
      </c>
      <c r="O26" s="22">
        <v>9.14</v>
      </c>
      <c r="P26" s="27">
        <f t="shared" si="2"/>
        <v>1.66E-2</v>
      </c>
      <c r="Q26" s="11">
        <f t="shared" si="2"/>
        <v>-5.7999999999999996E-3</v>
      </c>
      <c r="R26" s="11">
        <f t="shared" si="2"/>
        <v>4.5699999999999998E-2</v>
      </c>
      <c r="S26" s="11">
        <f t="shared" si="2"/>
        <v>-1.01E-2</v>
      </c>
      <c r="T26" s="11">
        <f t="shared" si="2"/>
        <v>3.3999999999999998E-3</v>
      </c>
      <c r="U26" s="11">
        <f t="shared" si="2"/>
        <v>-1.47E-2</v>
      </c>
      <c r="V26" s="11">
        <f t="shared" si="2"/>
        <v>0</v>
      </c>
      <c r="W26" s="11">
        <f t="shared" si="2"/>
        <v>6.8999999999999999E-3</v>
      </c>
      <c r="X26" s="11">
        <f t="shared" si="2"/>
        <v>1.5900000000000001E-2</v>
      </c>
      <c r="Y26" s="11">
        <f t="shared" si="2"/>
        <v>2.24E-2</v>
      </c>
      <c r="Z26" s="35">
        <f t="shared" si="3"/>
        <v>8.0299999999999989E-3</v>
      </c>
    </row>
    <row r="27" spans="2:26" s="5" customFormat="1" ht="10.5" x14ac:dyDescent="0.15">
      <c r="B27" s="42"/>
      <c r="C27" s="12" t="s">
        <v>47</v>
      </c>
      <c r="D27" s="13" t="s">
        <v>7</v>
      </c>
      <c r="E27" s="23">
        <v>9.17</v>
      </c>
      <c r="F27" s="14">
        <v>9.23</v>
      </c>
      <c r="G27" s="14">
        <v>9.14</v>
      </c>
      <c r="H27" s="14">
        <v>9.58</v>
      </c>
      <c r="I27" s="14">
        <v>9.41</v>
      </c>
      <c r="J27" s="14">
        <v>9.4499999999999993</v>
      </c>
      <c r="K27" s="14">
        <v>9.2899999999999991</v>
      </c>
      <c r="L27" s="14">
        <v>9.25</v>
      </c>
      <c r="M27" s="14">
        <v>9.25</v>
      </c>
      <c r="N27" s="14">
        <v>9.35</v>
      </c>
      <c r="O27" s="24">
        <v>9.5500000000000007</v>
      </c>
      <c r="P27" s="28">
        <f t="shared" si="2"/>
        <v>6.4999999999999997E-3</v>
      </c>
      <c r="Q27" s="4">
        <f t="shared" si="2"/>
        <v>-9.7999999999999997E-3</v>
      </c>
      <c r="R27" s="4">
        <f t="shared" si="2"/>
        <v>4.8099999999999997E-2</v>
      </c>
      <c r="S27" s="4">
        <f t="shared" si="2"/>
        <v>-1.77E-2</v>
      </c>
      <c r="T27" s="4">
        <f t="shared" si="2"/>
        <v>4.3E-3</v>
      </c>
      <c r="U27" s="4">
        <f t="shared" si="2"/>
        <v>-1.6899999999999998E-2</v>
      </c>
      <c r="V27" s="4">
        <f t="shared" si="2"/>
        <v>-4.3E-3</v>
      </c>
      <c r="W27" s="4">
        <f t="shared" si="2"/>
        <v>0</v>
      </c>
      <c r="X27" s="4">
        <f t="shared" si="2"/>
        <v>1.0800000000000001E-2</v>
      </c>
      <c r="Y27" s="4">
        <f t="shared" si="2"/>
        <v>2.1399999999999999E-2</v>
      </c>
      <c r="Z27" s="33">
        <f t="shared" si="3"/>
        <v>4.239999999999999E-3</v>
      </c>
    </row>
    <row r="28" spans="2:26" ht="10.5" x14ac:dyDescent="0.15">
      <c r="B28" s="42"/>
      <c r="C28" s="12" t="s">
        <v>48</v>
      </c>
      <c r="D28" s="13" t="s">
        <v>8</v>
      </c>
      <c r="E28" s="23">
        <v>9.86</v>
      </c>
      <c r="F28" s="14">
        <v>10.34</v>
      </c>
      <c r="G28" s="14">
        <v>10.38</v>
      </c>
      <c r="H28" s="14">
        <v>11.32</v>
      </c>
      <c r="I28" s="14">
        <v>11.04</v>
      </c>
      <c r="J28" s="14">
        <v>11.14</v>
      </c>
      <c r="K28" s="14">
        <v>11.09</v>
      </c>
      <c r="L28" s="14">
        <v>11.56</v>
      </c>
      <c r="M28" s="14">
        <v>11.63</v>
      </c>
      <c r="N28" s="14">
        <v>11.48</v>
      </c>
      <c r="O28" s="24">
        <v>11.42</v>
      </c>
      <c r="P28" s="28">
        <f t="shared" si="2"/>
        <v>4.87E-2</v>
      </c>
      <c r="Q28" s="4">
        <f t="shared" si="2"/>
        <v>3.8999999999999998E-3</v>
      </c>
      <c r="R28" s="4">
        <f t="shared" si="2"/>
        <v>9.06E-2</v>
      </c>
      <c r="S28" s="4">
        <f t="shared" si="2"/>
        <v>-2.47E-2</v>
      </c>
      <c r="T28" s="4">
        <f t="shared" si="2"/>
        <v>9.1000000000000004E-3</v>
      </c>
      <c r="U28" s="4">
        <f t="shared" si="2"/>
        <v>-4.4999999999999997E-3</v>
      </c>
      <c r="V28" s="4">
        <f t="shared" si="2"/>
        <v>4.24E-2</v>
      </c>
      <c r="W28" s="4">
        <f t="shared" si="2"/>
        <v>6.1000000000000004E-3</v>
      </c>
      <c r="X28" s="4">
        <f t="shared" si="2"/>
        <v>-1.29E-2</v>
      </c>
      <c r="Y28" s="4">
        <f t="shared" si="2"/>
        <v>-5.1999999999999998E-3</v>
      </c>
      <c r="Z28" s="33">
        <f t="shared" si="3"/>
        <v>1.5349999999999997E-2</v>
      </c>
    </row>
    <row r="29" spans="2:26" ht="10.5" x14ac:dyDescent="0.15">
      <c r="B29" s="42"/>
      <c r="C29" s="12" t="s">
        <v>49</v>
      </c>
      <c r="D29" s="13" t="s">
        <v>3</v>
      </c>
      <c r="E29" s="23">
        <v>10.119999999999999</v>
      </c>
      <c r="F29" s="14">
        <v>10.31</v>
      </c>
      <c r="G29" s="14">
        <v>10.29</v>
      </c>
      <c r="H29" s="14">
        <v>10.92</v>
      </c>
      <c r="I29" s="14">
        <v>10.76</v>
      </c>
      <c r="J29" s="14">
        <v>10.82</v>
      </c>
      <c r="K29" s="14">
        <v>10.62</v>
      </c>
      <c r="L29" s="14">
        <v>10.6</v>
      </c>
      <c r="M29" s="14">
        <v>10.54</v>
      </c>
      <c r="N29" s="14">
        <v>10.71</v>
      </c>
      <c r="O29" s="24">
        <v>10.94</v>
      </c>
      <c r="P29" s="28">
        <f t="shared" si="2"/>
        <v>1.8800000000000001E-2</v>
      </c>
      <c r="Q29" s="4">
        <f t="shared" si="2"/>
        <v>-1.9E-3</v>
      </c>
      <c r="R29" s="4">
        <f t="shared" si="2"/>
        <v>6.1199999999999997E-2</v>
      </c>
      <c r="S29" s="4">
        <f t="shared" si="2"/>
        <v>-1.47E-2</v>
      </c>
      <c r="T29" s="4">
        <f t="shared" si="2"/>
        <v>5.5999999999999999E-3</v>
      </c>
      <c r="U29" s="4">
        <f t="shared" si="2"/>
        <v>-1.8499999999999999E-2</v>
      </c>
      <c r="V29" s="4">
        <f t="shared" si="2"/>
        <v>-1.9E-3</v>
      </c>
      <c r="W29" s="4">
        <f t="shared" si="2"/>
        <v>-5.7000000000000002E-3</v>
      </c>
      <c r="X29" s="4">
        <f t="shared" si="2"/>
        <v>1.61E-2</v>
      </c>
      <c r="Y29" s="4">
        <f t="shared" si="2"/>
        <v>2.1499999999999998E-2</v>
      </c>
      <c r="Z29" s="33">
        <f t="shared" si="3"/>
        <v>8.0499999999999981E-3</v>
      </c>
    </row>
    <row r="30" spans="2:26" ht="10.5" x14ac:dyDescent="0.15">
      <c r="B30" s="42"/>
      <c r="C30" s="12" t="s">
        <v>50</v>
      </c>
      <c r="D30" s="13" t="s">
        <v>4</v>
      </c>
      <c r="E30" s="23">
        <v>8.61</v>
      </c>
      <c r="F30" s="14">
        <v>8.56</v>
      </c>
      <c r="G30" s="14">
        <v>8.42</v>
      </c>
      <c r="H30" s="14">
        <v>8.74</v>
      </c>
      <c r="I30" s="14">
        <v>8.64</v>
      </c>
      <c r="J30" s="14">
        <v>8.67</v>
      </c>
      <c r="K30" s="14">
        <v>8.49</v>
      </c>
      <c r="L30" s="14">
        <v>8.39</v>
      </c>
      <c r="M30" s="14">
        <v>8.41</v>
      </c>
      <c r="N30" s="14">
        <v>8.4600000000000009</v>
      </c>
      <c r="O30" s="24">
        <v>8.65</v>
      </c>
      <c r="P30" s="28">
        <f t="shared" si="2"/>
        <v>-5.7999999999999996E-3</v>
      </c>
      <c r="Q30" s="4">
        <f t="shared" si="2"/>
        <v>-1.6400000000000001E-2</v>
      </c>
      <c r="R30" s="4">
        <f t="shared" si="2"/>
        <v>3.7999999999999999E-2</v>
      </c>
      <c r="S30" s="4">
        <f t="shared" si="2"/>
        <v>-1.14E-2</v>
      </c>
      <c r="T30" s="4">
        <f t="shared" si="2"/>
        <v>3.5000000000000001E-3</v>
      </c>
      <c r="U30" s="4">
        <f t="shared" si="2"/>
        <v>-2.0799999999999999E-2</v>
      </c>
      <c r="V30" s="4">
        <f t="shared" si="2"/>
        <v>-1.18E-2</v>
      </c>
      <c r="W30" s="4">
        <f t="shared" si="2"/>
        <v>2.3999999999999998E-3</v>
      </c>
      <c r="X30" s="4">
        <f t="shared" si="2"/>
        <v>5.8999999999999999E-3</v>
      </c>
      <c r="Y30" s="4">
        <f t="shared" si="2"/>
        <v>2.2499999999999999E-2</v>
      </c>
      <c r="Z30" s="33">
        <f t="shared" si="3"/>
        <v>6.0999999999999976E-4</v>
      </c>
    </row>
    <row r="31" spans="2:26" ht="10.5" x14ac:dyDescent="0.15">
      <c r="B31" s="42"/>
      <c r="C31" s="12" t="s">
        <v>51</v>
      </c>
      <c r="D31" s="13" t="s">
        <v>12</v>
      </c>
      <c r="E31" s="23">
        <v>9.0299999999999994</v>
      </c>
      <c r="F31" s="14">
        <v>9.0299999999999994</v>
      </c>
      <c r="G31" s="14">
        <v>8.8699999999999992</v>
      </c>
      <c r="H31" s="14">
        <v>9.2200000000000006</v>
      </c>
      <c r="I31" s="14">
        <v>9.1999999999999993</v>
      </c>
      <c r="J31" s="14">
        <v>9.25</v>
      </c>
      <c r="K31" s="14">
        <v>8.99</v>
      </c>
      <c r="L31" s="14">
        <v>8.8800000000000008</v>
      </c>
      <c r="M31" s="14">
        <v>8.89</v>
      </c>
      <c r="N31" s="14">
        <v>8.93</v>
      </c>
      <c r="O31" s="24">
        <v>9.1</v>
      </c>
      <c r="P31" s="28">
        <f t="shared" si="2"/>
        <v>0</v>
      </c>
      <c r="Q31" s="4">
        <f t="shared" si="2"/>
        <v>-1.77E-2</v>
      </c>
      <c r="R31" s="4">
        <f t="shared" si="2"/>
        <v>3.95E-2</v>
      </c>
      <c r="S31" s="4">
        <f t="shared" si="2"/>
        <v>-2.2000000000000001E-3</v>
      </c>
      <c r="T31" s="4">
        <f t="shared" si="2"/>
        <v>5.4000000000000003E-3</v>
      </c>
      <c r="U31" s="4">
        <f t="shared" si="2"/>
        <v>-2.81E-2</v>
      </c>
      <c r="V31" s="4">
        <f t="shared" si="2"/>
        <v>-1.2200000000000001E-2</v>
      </c>
      <c r="W31" s="4">
        <f t="shared" si="2"/>
        <v>1.1000000000000001E-3</v>
      </c>
      <c r="X31" s="4">
        <f t="shared" si="2"/>
        <v>4.4999999999999997E-3</v>
      </c>
      <c r="Y31" s="4">
        <f t="shared" si="2"/>
        <v>1.9E-2</v>
      </c>
      <c r="Z31" s="33">
        <f t="shared" si="3"/>
        <v>9.2999999999999995E-4</v>
      </c>
    </row>
    <row r="32" spans="2:26" ht="10.5" x14ac:dyDescent="0.15">
      <c r="B32" s="42"/>
      <c r="C32" s="12" t="s">
        <v>52</v>
      </c>
      <c r="D32" s="13" t="s">
        <v>14</v>
      </c>
      <c r="E32" s="23">
        <v>7.89</v>
      </c>
      <c r="F32" s="14">
        <v>7.77</v>
      </c>
      <c r="G32" s="14">
        <v>7.66</v>
      </c>
      <c r="H32" s="14">
        <v>7.97</v>
      </c>
      <c r="I32" s="14">
        <v>7.82</v>
      </c>
      <c r="J32" s="14">
        <v>7.79</v>
      </c>
      <c r="K32" s="14">
        <v>7.67</v>
      </c>
      <c r="L32" s="14">
        <v>7.6</v>
      </c>
      <c r="M32" s="14">
        <v>7.64</v>
      </c>
      <c r="N32" s="14">
        <v>7.7</v>
      </c>
      <c r="O32" s="24">
        <v>7.92</v>
      </c>
      <c r="P32" s="28">
        <f t="shared" si="2"/>
        <v>-1.52E-2</v>
      </c>
      <c r="Q32" s="4">
        <f t="shared" si="2"/>
        <v>-1.4200000000000001E-2</v>
      </c>
      <c r="R32" s="4">
        <f t="shared" si="2"/>
        <v>4.0500000000000001E-2</v>
      </c>
      <c r="S32" s="4">
        <f t="shared" si="2"/>
        <v>-1.8800000000000001E-2</v>
      </c>
      <c r="T32" s="4">
        <f t="shared" si="2"/>
        <v>-3.8E-3</v>
      </c>
      <c r="U32" s="4">
        <f t="shared" ref="U32:Y69" si="4">IFERROR(ROUND((K32/J32)-1,4),"")</f>
        <v>-1.54E-2</v>
      </c>
      <c r="V32" s="4">
        <f t="shared" si="4"/>
        <v>-9.1000000000000004E-3</v>
      </c>
      <c r="W32" s="4">
        <f t="shared" si="4"/>
        <v>5.3E-3</v>
      </c>
      <c r="X32" s="4">
        <f t="shared" si="4"/>
        <v>7.9000000000000008E-3</v>
      </c>
      <c r="Y32" s="4">
        <f t="shared" si="4"/>
        <v>2.86E-2</v>
      </c>
      <c r="Z32" s="33">
        <f t="shared" si="3"/>
        <v>5.7999999999999957E-4</v>
      </c>
    </row>
    <row r="33" spans="2:26" ht="10.5" x14ac:dyDescent="0.15">
      <c r="B33" s="42"/>
      <c r="C33" s="12" t="s">
        <v>64</v>
      </c>
      <c r="D33" s="13" t="s">
        <v>16</v>
      </c>
      <c r="E33" s="23">
        <v>8.25</v>
      </c>
      <c r="F33" s="14">
        <v>8.42</v>
      </c>
      <c r="G33" s="14">
        <v>8.39</v>
      </c>
      <c r="H33" s="14">
        <v>8.7799999999999994</v>
      </c>
      <c r="I33" s="14">
        <v>8.73</v>
      </c>
      <c r="J33" s="14">
        <v>8.75</v>
      </c>
      <c r="K33" s="14">
        <v>8.6199999999999992</v>
      </c>
      <c r="L33" s="14">
        <v>8.6300000000000008</v>
      </c>
      <c r="M33" s="14">
        <v>8.7100000000000009</v>
      </c>
      <c r="N33" s="14">
        <v>8.86</v>
      </c>
      <c r="O33" s="24">
        <v>9.06</v>
      </c>
      <c r="P33" s="28">
        <f t="shared" ref="P33:T70" si="5">IFERROR(ROUND((F33/E33)-1,4),"")</f>
        <v>2.06E-2</v>
      </c>
      <c r="Q33" s="4">
        <f t="shared" si="5"/>
        <v>-3.5999999999999999E-3</v>
      </c>
      <c r="R33" s="4">
        <f t="shared" si="5"/>
        <v>4.65E-2</v>
      </c>
      <c r="S33" s="4">
        <f t="shared" si="5"/>
        <v>-5.7000000000000002E-3</v>
      </c>
      <c r="T33" s="4">
        <f t="shared" si="5"/>
        <v>2.3E-3</v>
      </c>
      <c r="U33" s="4">
        <f t="shared" si="4"/>
        <v>-1.49E-2</v>
      </c>
      <c r="V33" s="4">
        <f t="shared" si="4"/>
        <v>1.1999999999999999E-3</v>
      </c>
      <c r="W33" s="4">
        <f t="shared" si="4"/>
        <v>9.2999999999999992E-3</v>
      </c>
      <c r="X33" s="4">
        <f t="shared" si="4"/>
        <v>1.72E-2</v>
      </c>
      <c r="Y33" s="4">
        <f t="shared" si="4"/>
        <v>2.2599999999999999E-2</v>
      </c>
      <c r="Z33" s="33">
        <f t="shared" si="3"/>
        <v>9.5499999999999995E-3</v>
      </c>
    </row>
    <row r="34" spans="2:26" ht="10.5" x14ac:dyDescent="0.15">
      <c r="B34" s="42"/>
      <c r="C34" s="12" t="s">
        <v>53</v>
      </c>
      <c r="D34" s="13" t="s">
        <v>18</v>
      </c>
      <c r="E34" s="23">
        <v>7.8</v>
      </c>
      <c r="F34" s="14">
        <v>7.85</v>
      </c>
      <c r="G34" s="14">
        <v>7.71</v>
      </c>
      <c r="H34" s="14">
        <v>7.92</v>
      </c>
      <c r="I34" s="14">
        <v>7.84</v>
      </c>
      <c r="J34" s="14">
        <v>7.84</v>
      </c>
      <c r="K34" s="14">
        <v>7.72</v>
      </c>
      <c r="L34" s="14">
        <v>7.69</v>
      </c>
      <c r="M34" s="14">
        <v>7.76</v>
      </c>
      <c r="N34" s="14">
        <v>7.92</v>
      </c>
      <c r="O34" s="24">
        <v>8.1</v>
      </c>
      <c r="P34" s="28">
        <f t="shared" si="5"/>
        <v>6.4000000000000003E-3</v>
      </c>
      <c r="Q34" s="4">
        <f t="shared" si="5"/>
        <v>-1.78E-2</v>
      </c>
      <c r="R34" s="4">
        <f t="shared" si="5"/>
        <v>2.7199999999999998E-2</v>
      </c>
      <c r="S34" s="4">
        <f t="shared" si="5"/>
        <v>-1.01E-2</v>
      </c>
      <c r="T34" s="4">
        <f t="shared" si="5"/>
        <v>0</v>
      </c>
      <c r="U34" s="4">
        <f t="shared" si="4"/>
        <v>-1.5299999999999999E-2</v>
      </c>
      <c r="V34" s="4">
        <f t="shared" si="4"/>
        <v>-3.8999999999999998E-3</v>
      </c>
      <c r="W34" s="4">
        <f t="shared" si="4"/>
        <v>9.1000000000000004E-3</v>
      </c>
      <c r="X34" s="4">
        <f t="shared" si="4"/>
        <v>2.06E-2</v>
      </c>
      <c r="Y34" s="4">
        <f t="shared" si="4"/>
        <v>2.2700000000000001E-2</v>
      </c>
      <c r="Z34" s="33">
        <f t="shared" si="3"/>
        <v>3.8900000000000002E-3</v>
      </c>
    </row>
    <row r="35" spans="2:26" ht="10.5" x14ac:dyDescent="0.15">
      <c r="B35" s="42"/>
      <c r="C35" s="12" t="s">
        <v>54</v>
      </c>
      <c r="D35" s="13" t="s">
        <v>20</v>
      </c>
      <c r="E35" s="23">
        <v>9.58</v>
      </c>
      <c r="F35" s="14">
        <v>9.69</v>
      </c>
      <c r="G35" s="14">
        <v>9.6199999999999992</v>
      </c>
      <c r="H35" s="14">
        <v>9.86</v>
      </c>
      <c r="I35" s="14">
        <v>10.02</v>
      </c>
      <c r="J35" s="14">
        <v>10.08</v>
      </c>
      <c r="K35" s="14">
        <v>9.82</v>
      </c>
      <c r="L35" s="14">
        <v>9.8699999999999992</v>
      </c>
      <c r="M35" s="14">
        <v>9.8699999999999992</v>
      </c>
      <c r="N35" s="14">
        <v>10.07</v>
      </c>
      <c r="O35" s="24">
        <v>10.26</v>
      </c>
      <c r="P35" s="28">
        <f t="shared" si="5"/>
        <v>1.15E-2</v>
      </c>
      <c r="Q35" s="4">
        <f t="shared" si="5"/>
        <v>-7.1999999999999998E-3</v>
      </c>
      <c r="R35" s="4">
        <f t="shared" si="5"/>
        <v>2.4899999999999999E-2</v>
      </c>
      <c r="S35" s="4">
        <f t="shared" si="5"/>
        <v>1.6199999999999999E-2</v>
      </c>
      <c r="T35" s="4">
        <f t="shared" si="5"/>
        <v>6.0000000000000001E-3</v>
      </c>
      <c r="U35" s="4">
        <f t="shared" si="4"/>
        <v>-2.58E-2</v>
      </c>
      <c r="V35" s="4">
        <f t="shared" si="4"/>
        <v>5.1000000000000004E-3</v>
      </c>
      <c r="W35" s="4">
        <f t="shared" si="4"/>
        <v>0</v>
      </c>
      <c r="X35" s="4">
        <f t="shared" si="4"/>
        <v>2.0299999999999999E-2</v>
      </c>
      <c r="Y35" s="4">
        <f t="shared" si="4"/>
        <v>1.89E-2</v>
      </c>
      <c r="Z35" s="33">
        <f t="shared" si="3"/>
        <v>6.9899999999999988E-3</v>
      </c>
    </row>
    <row r="36" spans="2:26" ht="10.5" x14ac:dyDescent="0.15">
      <c r="B36" s="42"/>
      <c r="C36" s="12" t="s">
        <v>55</v>
      </c>
      <c r="D36" s="13" t="s">
        <v>22</v>
      </c>
      <c r="E36" s="23">
        <v>6.4</v>
      </c>
      <c r="F36" s="14">
        <v>6.38</v>
      </c>
      <c r="G36" s="14">
        <v>6.18</v>
      </c>
      <c r="H36" s="14">
        <v>6.27</v>
      </c>
      <c r="I36" s="14">
        <v>6.17</v>
      </c>
      <c r="J36" s="14">
        <v>6.17</v>
      </c>
      <c r="K36" s="14">
        <v>6.13</v>
      </c>
      <c r="L36" s="14">
        <v>6.09</v>
      </c>
      <c r="M36" s="14">
        <v>6.12</v>
      </c>
      <c r="N36" s="14">
        <v>6.23</v>
      </c>
      <c r="O36" s="24">
        <v>6.43</v>
      </c>
      <c r="P36" s="28">
        <f t="shared" si="5"/>
        <v>-3.0999999999999999E-3</v>
      </c>
      <c r="Q36" s="4">
        <f t="shared" si="5"/>
        <v>-3.1300000000000001E-2</v>
      </c>
      <c r="R36" s="4">
        <f t="shared" si="5"/>
        <v>1.46E-2</v>
      </c>
      <c r="S36" s="4">
        <f t="shared" si="5"/>
        <v>-1.5900000000000001E-2</v>
      </c>
      <c r="T36" s="4">
        <f t="shared" si="5"/>
        <v>0</v>
      </c>
      <c r="U36" s="4">
        <f t="shared" si="4"/>
        <v>-6.4999999999999997E-3</v>
      </c>
      <c r="V36" s="4">
        <f t="shared" si="4"/>
        <v>-6.4999999999999997E-3</v>
      </c>
      <c r="W36" s="4">
        <f t="shared" si="4"/>
        <v>4.8999999999999998E-3</v>
      </c>
      <c r="X36" s="4">
        <f t="shared" si="4"/>
        <v>1.7999999999999999E-2</v>
      </c>
      <c r="Y36" s="4">
        <f t="shared" si="4"/>
        <v>3.2099999999999997E-2</v>
      </c>
      <c r="Z36" s="33">
        <f t="shared" si="3"/>
        <v>6.3000000000000035E-4</v>
      </c>
    </row>
    <row r="37" spans="2:26" ht="10.5" x14ac:dyDescent="0.15">
      <c r="B37" s="42"/>
      <c r="C37" s="12" t="s">
        <v>56</v>
      </c>
      <c r="D37" s="13" t="s">
        <v>24</v>
      </c>
      <c r="E37" s="23">
        <v>8.7100000000000009</v>
      </c>
      <c r="F37" s="14">
        <v>8.83</v>
      </c>
      <c r="G37" s="14">
        <v>8.6999999999999993</v>
      </c>
      <c r="H37" s="14">
        <v>9.07</v>
      </c>
      <c r="I37" s="14">
        <v>8.94</v>
      </c>
      <c r="J37" s="14">
        <v>8.89</v>
      </c>
      <c r="K37" s="14">
        <v>8.76</v>
      </c>
      <c r="L37" s="14">
        <v>8.5299999999999994</v>
      </c>
      <c r="M37" s="14">
        <v>8.7200000000000006</v>
      </c>
      <c r="N37" s="14">
        <v>8.94</v>
      </c>
      <c r="O37" s="24">
        <v>8.98</v>
      </c>
      <c r="P37" s="28">
        <f t="shared" si="5"/>
        <v>1.38E-2</v>
      </c>
      <c r="Q37" s="4">
        <f t="shared" si="5"/>
        <v>-1.47E-2</v>
      </c>
      <c r="R37" s="4">
        <f t="shared" si="5"/>
        <v>4.2500000000000003E-2</v>
      </c>
      <c r="S37" s="4">
        <f t="shared" si="5"/>
        <v>-1.43E-2</v>
      </c>
      <c r="T37" s="4">
        <f t="shared" si="5"/>
        <v>-5.5999999999999999E-3</v>
      </c>
      <c r="U37" s="4">
        <f t="shared" si="4"/>
        <v>-1.46E-2</v>
      </c>
      <c r="V37" s="4">
        <f t="shared" si="4"/>
        <v>-2.63E-2</v>
      </c>
      <c r="W37" s="4">
        <f t="shared" si="4"/>
        <v>2.23E-2</v>
      </c>
      <c r="X37" s="4">
        <f t="shared" si="4"/>
        <v>2.52E-2</v>
      </c>
      <c r="Y37" s="4">
        <f t="shared" si="4"/>
        <v>4.4999999999999997E-3</v>
      </c>
      <c r="Z37" s="33">
        <f t="shared" si="3"/>
        <v>3.2800000000000004E-3</v>
      </c>
    </row>
    <row r="38" spans="2:26" ht="10.5" x14ac:dyDescent="0.15">
      <c r="B38" s="42"/>
      <c r="C38" s="12" t="s">
        <v>57</v>
      </c>
      <c r="D38" s="13" t="s">
        <v>5</v>
      </c>
      <c r="E38" s="23">
        <v>14.14</v>
      </c>
      <c r="F38" s="14">
        <v>13.73</v>
      </c>
      <c r="G38" s="14">
        <v>13.75</v>
      </c>
      <c r="H38" s="14">
        <v>14.15</v>
      </c>
      <c r="I38" s="14">
        <v>14.02</v>
      </c>
      <c r="J38" s="14">
        <v>13.92</v>
      </c>
      <c r="K38" s="14">
        <v>13.84</v>
      </c>
      <c r="L38" s="14">
        <v>13.89</v>
      </c>
      <c r="M38" s="14">
        <v>14.19</v>
      </c>
      <c r="N38" s="14">
        <v>14.31</v>
      </c>
      <c r="O38" s="24">
        <v>14.87</v>
      </c>
      <c r="P38" s="28">
        <f t="shared" si="5"/>
        <v>-2.9000000000000001E-2</v>
      </c>
      <c r="Q38" s="4">
        <f t="shared" si="5"/>
        <v>1.5E-3</v>
      </c>
      <c r="R38" s="4">
        <f t="shared" si="5"/>
        <v>2.9100000000000001E-2</v>
      </c>
      <c r="S38" s="4">
        <f t="shared" si="5"/>
        <v>-9.1999999999999998E-3</v>
      </c>
      <c r="T38" s="4">
        <f t="shared" si="5"/>
        <v>-7.1000000000000004E-3</v>
      </c>
      <c r="U38" s="4">
        <f t="shared" si="4"/>
        <v>-5.7000000000000002E-3</v>
      </c>
      <c r="V38" s="4">
        <f t="shared" si="4"/>
        <v>3.5999999999999999E-3</v>
      </c>
      <c r="W38" s="4">
        <f t="shared" si="4"/>
        <v>2.1600000000000001E-2</v>
      </c>
      <c r="X38" s="4">
        <f t="shared" si="4"/>
        <v>8.5000000000000006E-3</v>
      </c>
      <c r="Y38" s="4">
        <f t="shared" si="4"/>
        <v>3.9100000000000003E-2</v>
      </c>
      <c r="Z38" s="33">
        <f t="shared" si="3"/>
        <v>5.2399999999999999E-3</v>
      </c>
    </row>
    <row r="39" spans="2:26" ht="10.5" x14ac:dyDescent="0.15">
      <c r="B39" s="42"/>
      <c r="C39" s="12" t="s">
        <v>58</v>
      </c>
      <c r="D39" s="13" t="s">
        <v>27</v>
      </c>
      <c r="E39" s="23">
        <v>11.63</v>
      </c>
      <c r="F39" s="14">
        <v>11.93</v>
      </c>
      <c r="G39" s="14">
        <v>11.71</v>
      </c>
      <c r="H39" s="14">
        <v>12.13</v>
      </c>
      <c r="I39" s="14">
        <v>12.03</v>
      </c>
      <c r="J39" s="14">
        <v>12.06</v>
      </c>
      <c r="K39" s="14">
        <v>12</v>
      </c>
      <c r="L39" s="14">
        <v>12.1</v>
      </c>
      <c r="M39" s="14">
        <v>12.27</v>
      </c>
      <c r="N39" s="14">
        <v>12.35</v>
      </c>
      <c r="O39" s="24">
        <v>12.74</v>
      </c>
      <c r="P39" s="28">
        <f t="shared" si="5"/>
        <v>2.58E-2</v>
      </c>
      <c r="Q39" s="4">
        <f t="shared" si="5"/>
        <v>-1.84E-2</v>
      </c>
      <c r="R39" s="4">
        <f t="shared" si="5"/>
        <v>3.5900000000000001E-2</v>
      </c>
      <c r="S39" s="4">
        <f t="shared" si="5"/>
        <v>-8.2000000000000007E-3</v>
      </c>
      <c r="T39" s="4">
        <f t="shared" si="5"/>
        <v>2.5000000000000001E-3</v>
      </c>
      <c r="U39" s="4">
        <f t="shared" si="4"/>
        <v>-5.0000000000000001E-3</v>
      </c>
      <c r="V39" s="4">
        <f t="shared" si="4"/>
        <v>8.3000000000000001E-3</v>
      </c>
      <c r="W39" s="4">
        <f t="shared" si="4"/>
        <v>1.4E-2</v>
      </c>
      <c r="X39" s="4">
        <f t="shared" si="4"/>
        <v>6.4999999999999997E-3</v>
      </c>
      <c r="Y39" s="4">
        <f t="shared" si="4"/>
        <v>3.1600000000000003E-2</v>
      </c>
      <c r="Z39" s="33">
        <f t="shared" si="3"/>
        <v>9.300000000000001E-3</v>
      </c>
    </row>
    <row r="40" spans="2:26" ht="10.5" x14ac:dyDescent="0.15">
      <c r="B40" s="42"/>
      <c r="C40" s="12" t="s">
        <v>59</v>
      </c>
      <c r="D40" s="13" t="s">
        <v>29</v>
      </c>
      <c r="E40" s="23">
        <v>9.4499999999999993</v>
      </c>
      <c r="F40" s="14">
        <v>9.74</v>
      </c>
      <c r="G40" s="14">
        <v>9.6199999999999992</v>
      </c>
      <c r="H40" s="14">
        <v>10.02</v>
      </c>
      <c r="I40" s="14">
        <v>9.9600000000000009</v>
      </c>
      <c r="J40" s="14">
        <v>10.01</v>
      </c>
      <c r="K40" s="14">
        <v>9.9700000000000006</v>
      </c>
      <c r="L40" s="14">
        <v>10.27</v>
      </c>
      <c r="M40" s="14">
        <v>10.48</v>
      </c>
      <c r="N40" s="14">
        <v>10.78</v>
      </c>
      <c r="O40" s="24">
        <v>11.03</v>
      </c>
      <c r="P40" s="28">
        <f t="shared" si="5"/>
        <v>3.0700000000000002E-2</v>
      </c>
      <c r="Q40" s="4">
        <f t="shared" si="5"/>
        <v>-1.23E-2</v>
      </c>
      <c r="R40" s="4">
        <f t="shared" si="5"/>
        <v>4.1599999999999998E-2</v>
      </c>
      <c r="S40" s="4">
        <f t="shared" si="5"/>
        <v>-6.0000000000000001E-3</v>
      </c>
      <c r="T40" s="4">
        <f t="shared" si="5"/>
        <v>5.0000000000000001E-3</v>
      </c>
      <c r="U40" s="4">
        <f t="shared" si="4"/>
        <v>-4.0000000000000001E-3</v>
      </c>
      <c r="V40" s="4">
        <f t="shared" si="4"/>
        <v>3.0099999999999998E-2</v>
      </c>
      <c r="W40" s="4">
        <f t="shared" si="4"/>
        <v>2.0400000000000001E-2</v>
      </c>
      <c r="X40" s="4">
        <f t="shared" si="4"/>
        <v>2.86E-2</v>
      </c>
      <c r="Y40" s="4">
        <f t="shared" si="4"/>
        <v>2.3199999999999998E-2</v>
      </c>
      <c r="Z40" s="33">
        <f t="shared" si="3"/>
        <v>1.5730000000000001E-2</v>
      </c>
    </row>
    <row r="41" spans="2:26" ht="10.5" x14ac:dyDescent="0.15">
      <c r="B41" s="42"/>
      <c r="C41" s="12" t="s">
        <v>60</v>
      </c>
      <c r="D41" s="13" t="s">
        <v>31</v>
      </c>
      <c r="E41" s="23">
        <v>9.5</v>
      </c>
      <c r="F41" s="14">
        <v>9.89</v>
      </c>
      <c r="G41" s="14">
        <v>9.9</v>
      </c>
      <c r="H41" s="14">
        <v>10.65</v>
      </c>
      <c r="I41" s="14">
        <v>10.61</v>
      </c>
      <c r="J41" s="14">
        <v>10.55</v>
      </c>
      <c r="K41" s="14">
        <v>10.33</v>
      </c>
      <c r="L41" s="14">
        <v>10.32</v>
      </c>
      <c r="M41" s="14">
        <v>10.38</v>
      </c>
      <c r="N41" s="14">
        <v>10.5</v>
      </c>
      <c r="O41" s="24">
        <v>10.76</v>
      </c>
      <c r="P41" s="28">
        <f t="shared" si="5"/>
        <v>4.1099999999999998E-2</v>
      </c>
      <c r="Q41" s="4">
        <f t="shared" si="5"/>
        <v>1E-3</v>
      </c>
      <c r="R41" s="4">
        <f t="shared" si="5"/>
        <v>7.5800000000000006E-2</v>
      </c>
      <c r="S41" s="4">
        <f t="shared" si="5"/>
        <v>-3.8E-3</v>
      </c>
      <c r="T41" s="4">
        <f t="shared" si="5"/>
        <v>-5.7000000000000002E-3</v>
      </c>
      <c r="U41" s="4">
        <f t="shared" si="4"/>
        <v>-2.0899999999999998E-2</v>
      </c>
      <c r="V41" s="4">
        <f t="shared" si="4"/>
        <v>-1E-3</v>
      </c>
      <c r="W41" s="4">
        <f t="shared" si="4"/>
        <v>5.7999999999999996E-3</v>
      </c>
      <c r="X41" s="4">
        <f t="shared" si="4"/>
        <v>1.1599999999999999E-2</v>
      </c>
      <c r="Y41" s="4">
        <f t="shared" si="4"/>
        <v>2.4799999999999999E-2</v>
      </c>
      <c r="Z41" s="33">
        <f t="shared" si="3"/>
        <v>1.2870000000000001E-2</v>
      </c>
    </row>
    <row r="42" spans="2:26" ht="10.5" x14ac:dyDescent="0.15">
      <c r="B42" s="42"/>
      <c r="C42" s="12" t="s">
        <v>61</v>
      </c>
      <c r="D42" s="13" t="s">
        <v>33</v>
      </c>
      <c r="E42" s="23">
        <v>8.7200000000000006</v>
      </c>
      <c r="F42" s="14">
        <v>8.85</v>
      </c>
      <c r="G42" s="14">
        <v>8.86</v>
      </c>
      <c r="H42" s="14">
        <v>9.25</v>
      </c>
      <c r="I42" s="14">
        <v>9.2100000000000009</v>
      </c>
      <c r="J42" s="14">
        <v>9.36</v>
      </c>
      <c r="K42" s="14">
        <v>9.2899999999999991</v>
      </c>
      <c r="L42" s="14">
        <v>9.25</v>
      </c>
      <c r="M42" s="14">
        <v>9.3000000000000007</v>
      </c>
      <c r="N42" s="14">
        <v>9.41</v>
      </c>
      <c r="O42" s="24">
        <v>9.6</v>
      </c>
      <c r="P42" s="28">
        <f t="shared" si="5"/>
        <v>1.49E-2</v>
      </c>
      <c r="Q42" s="4">
        <f t="shared" si="5"/>
        <v>1.1000000000000001E-3</v>
      </c>
      <c r="R42" s="4">
        <f t="shared" si="5"/>
        <v>4.3999999999999997E-2</v>
      </c>
      <c r="S42" s="4">
        <f t="shared" si="5"/>
        <v>-4.3E-3</v>
      </c>
      <c r="T42" s="4">
        <f t="shared" si="5"/>
        <v>1.6299999999999999E-2</v>
      </c>
      <c r="U42" s="4">
        <f t="shared" si="4"/>
        <v>-7.4999999999999997E-3</v>
      </c>
      <c r="V42" s="4">
        <f t="shared" si="4"/>
        <v>-4.3E-3</v>
      </c>
      <c r="W42" s="4">
        <f t="shared" si="4"/>
        <v>5.4000000000000003E-3</v>
      </c>
      <c r="X42" s="4">
        <f t="shared" si="4"/>
        <v>1.18E-2</v>
      </c>
      <c r="Y42" s="4">
        <f t="shared" si="4"/>
        <v>2.0199999999999999E-2</v>
      </c>
      <c r="Z42" s="33">
        <f t="shared" si="3"/>
        <v>9.7600000000000013E-3</v>
      </c>
    </row>
    <row r="43" spans="2:26" ht="10.5" x14ac:dyDescent="0.15">
      <c r="B43" s="42"/>
      <c r="C43" s="12" t="s">
        <v>62</v>
      </c>
      <c r="D43" s="13" t="s">
        <v>35</v>
      </c>
      <c r="E43" s="23">
        <v>4.9000000000000004</v>
      </c>
      <c r="F43" s="14">
        <v>5.04</v>
      </c>
      <c r="G43" s="14">
        <v>5.15</v>
      </c>
      <c r="H43" s="14">
        <v>5.32</v>
      </c>
      <c r="I43" s="14">
        <v>5.31</v>
      </c>
      <c r="J43" s="14">
        <v>5.23</v>
      </c>
      <c r="K43" s="14">
        <v>5.15</v>
      </c>
      <c r="L43" s="14">
        <v>5.12</v>
      </c>
      <c r="M43" s="14">
        <v>5.15</v>
      </c>
      <c r="N43" s="14">
        <v>5.3</v>
      </c>
      <c r="O43" s="24">
        <v>5.41</v>
      </c>
      <c r="P43" s="28">
        <f t="shared" si="5"/>
        <v>2.86E-2</v>
      </c>
      <c r="Q43" s="4">
        <f t="shared" si="5"/>
        <v>2.18E-2</v>
      </c>
      <c r="R43" s="4">
        <f t="shared" si="5"/>
        <v>3.3000000000000002E-2</v>
      </c>
      <c r="S43" s="4">
        <f t="shared" si="5"/>
        <v>-1.9E-3</v>
      </c>
      <c r="T43" s="4">
        <f t="shared" si="5"/>
        <v>-1.5100000000000001E-2</v>
      </c>
      <c r="U43" s="4">
        <f t="shared" si="4"/>
        <v>-1.5299999999999999E-2</v>
      </c>
      <c r="V43" s="4">
        <f t="shared" si="4"/>
        <v>-5.7999999999999996E-3</v>
      </c>
      <c r="W43" s="4">
        <f t="shared" si="4"/>
        <v>5.8999999999999999E-3</v>
      </c>
      <c r="X43" s="4">
        <f t="shared" si="4"/>
        <v>2.9100000000000001E-2</v>
      </c>
      <c r="Y43" s="4">
        <f t="shared" si="4"/>
        <v>2.0799999999999999E-2</v>
      </c>
      <c r="Z43" s="33">
        <f t="shared" si="3"/>
        <v>1.0110000000000001E-2</v>
      </c>
    </row>
    <row r="44" spans="2:26" s="2" customFormat="1" ht="10.5" x14ac:dyDescent="0.15">
      <c r="B44" s="43"/>
      <c r="C44" s="15" t="s">
        <v>63</v>
      </c>
      <c r="D44" s="16" t="s">
        <v>37</v>
      </c>
      <c r="E44" s="25">
        <v>7.49</v>
      </c>
      <c r="F44" s="17">
        <v>7.57</v>
      </c>
      <c r="G44" s="17">
        <v>7.56</v>
      </c>
      <c r="H44" s="17">
        <v>7.91</v>
      </c>
      <c r="I44" s="17">
        <v>7.92</v>
      </c>
      <c r="J44" s="17">
        <v>7.94</v>
      </c>
      <c r="K44" s="17">
        <v>7.79</v>
      </c>
      <c r="L44" s="17">
        <v>7.8</v>
      </c>
      <c r="M44" s="17">
        <v>7.9</v>
      </c>
      <c r="N44" s="17">
        <v>8.06</v>
      </c>
      <c r="O44" s="26">
        <v>8.25</v>
      </c>
      <c r="P44" s="29">
        <f t="shared" si="5"/>
        <v>1.0699999999999999E-2</v>
      </c>
      <c r="Q44" s="18">
        <f t="shared" si="5"/>
        <v>-1.2999999999999999E-3</v>
      </c>
      <c r="R44" s="18">
        <f t="shared" si="5"/>
        <v>4.6300000000000001E-2</v>
      </c>
      <c r="S44" s="18">
        <f t="shared" si="5"/>
        <v>1.2999999999999999E-3</v>
      </c>
      <c r="T44" s="18">
        <f t="shared" si="5"/>
        <v>2.5000000000000001E-3</v>
      </c>
      <c r="U44" s="18">
        <f t="shared" si="4"/>
        <v>-1.89E-2</v>
      </c>
      <c r="V44" s="18">
        <f t="shared" si="4"/>
        <v>1.2999999999999999E-3</v>
      </c>
      <c r="W44" s="18">
        <f t="shared" si="4"/>
        <v>1.2800000000000001E-2</v>
      </c>
      <c r="X44" s="18">
        <f t="shared" si="4"/>
        <v>2.0299999999999999E-2</v>
      </c>
      <c r="Y44" s="18">
        <f t="shared" si="4"/>
        <v>2.3599999999999999E-2</v>
      </c>
      <c r="Z44" s="34">
        <f t="shared" si="3"/>
        <v>9.8600000000000007E-3</v>
      </c>
    </row>
    <row r="45" spans="2:26" s="2" customFormat="1" x14ac:dyDescent="0.15">
      <c r="B45" s="20"/>
    </row>
    <row r="46" spans="2:26" s="2" customFormat="1" x14ac:dyDescent="0.15">
      <c r="B46" s="20"/>
    </row>
    <row r="47" spans="2:26" s="2" customFormat="1" x14ac:dyDescent="0.15">
      <c r="B47" s="20"/>
    </row>
    <row r="48" spans="2:26" s="2" customFormat="1" x14ac:dyDescent="0.15">
      <c r="B48" s="20"/>
    </row>
    <row r="49" spans="2:15" s="2" customFormat="1" x14ac:dyDescent="0.15">
      <c r="B49" s="20"/>
    </row>
    <row r="50" spans="2:15" s="2" customFormat="1" x14ac:dyDescent="0.15">
      <c r="B50" s="20"/>
    </row>
    <row r="51" spans="2:15" s="2" customFormat="1" x14ac:dyDescent="0.15">
      <c r="B51" s="20"/>
    </row>
    <row r="52" spans="2:15" s="2" customFormat="1" x14ac:dyDescent="0.15">
      <c r="B52" s="20"/>
    </row>
    <row r="53" spans="2:15" s="2" customFormat="1" x14ac:dyDescent="0.15">
      <c r="B53" s="20"/>
    </row>
    <row r="54" spans="2:15" s="2" customFormat="1" x14ac:dyDescent="0.15">
      <c r="B54" s="20"/>
    </row>
    <row r="55" spans="2:15" s="2" customFormat="1" x14ac:dyDescent="0.15">
      <c r="B55" s="20"/>
    </row>
    <row r="56" spans="2:15" s="2" customFormat="1" x14ac:dyDescent="0.15">
      <c r="B56" s="20"/>
    </row>
    <row r="57" spans="2:15" s="2" customFormat="1" x14ac:dyDescent="0.15">
      <c r="B57" s="20"/>
    </row>
    <row r="58" spans="2:15" s="2" customFormat="1" x14ac:dyDescent="0.15">
      <c r="B58" s="20"/>
    </row>
    <row r="59" spans="2:15" s="2" customFormat="1" x14ac:dyDescent="0.15">
      <c r="B59" s="20"/>
    </row>
    <row r="60" spans="2:15" s="2" customFormat="1" x14ac:dyDescent="0.15">
      <c r="B60" s="20"/>
    </row>
    <row r="61" spans="2:15" s="2" customFormat="1" x14ac:dyDescent="0.15">
      <c r="B61" s="20"/>
    </row>
    <row r="62" spans="2:15" s="2" customFormat="1" x14ac:dyDescent="0.15">
      <c r="B62" s="20"/>
    </row>
    <row r="63" spans="2:15" s="2" customFormat="1" x14ac:dyDescent="0.15">
      <c r="B63" s="20"/>
    </row>
    <row r="64" spans="2:15" x14ac:dyDescent="0.1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mergeCells count="5">
    <mergeCell ref="E2:O2"/>
    <mergeCell ref="E5:O5"/>
    <mergeCell ref="P5:Z5"/>
    <mergeCell ref="B7:B25"/>
    <mergeCell ref="B26:B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</vt:lpstr>
      <vt:lpstr>2012</vt:lpstr>
      <vt:lpstr>2013</vt:lpstr>
      <vt:lpstr>2014</vt:lpstr>
      <vt:lpstr>2015</vt:lpstr>
    </vt:vector>
  </TitlesOfParts>
  <Company>Broken Sun Studios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Sim</dc:creator>
  <cp:lastModifiedBy>Al Sim</cp:lastModifiedBy>
  <dcterms:created xsi:type="dcterms:W3CDTF">2011-03-18T23:53:03Z</dcterms:created>
  <dcterms:modified xsi:type="dcterms:W3CDTF">2017-01-04T17:28:29Z</dcterms:modified>
</cp:coreProperties>
</file>